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24226"/>
  <xr:revisionPtr revIDLastSave="0" documentId="13_ncr:1_{A9389616-7E40-4962-9FA4-9448E3061238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тар.ВМП_с 01.01.2022" sheetId="4" r:id="rId1"/>
    <sheet name="тар.ВМП_с 01.05.2022" sheetId="5" r:id="rId2"/>
    <sheet name="в ред.5-2022 Согл с 01.01.22" sheetId="6" r:id="rId3"/>
    <sheet name="в ред.6-2022 Согл с 01.10.22" sheetId="7" r:id="rId4"/>
    <sheet name="в ред.9-2022 Согл с 01.12.2022" sheetId="8" r:id="rId5"/>
  </sheets>
  <externalReferences>
    <externalReference r:id="rId6"/>
    <externalReference r:id="rId7"/>
  </externalReferences>
  <definedNames>
    <definedName name="_xlnm._FilterDatabase" localSheetId="2" hidden="1">'в ред.5-2022 Согл с 01.01.22'!$A$15:$R$76</definedName>
    <definedName name="_xlnm._FilterDatabase" localSheetId="3" hidden="1">'в ред.6-2022 Согл с 01.10.22'!$A$15:$P$76</definedName>
    <definedName name="_xlnm.Print_Titles" localSheetId="2">'в ред.5-2022 Согл с 01.01.22'!$13:$15</definedName>
    <definedName name="_xlnm.Print_Titles" localSheetId="3">'в ред.6-2022 Согл с 01.10.22'!$13:$15</definedName>
    <definedName name="_xlnm.Print_Titles" localSheetId="4">'в ред.9-2022 Согл с 01.12.2022'!$13:$15</definedName>
    <definedName name="_xlnm.Print_Titles" localSheetId="0">'тар.ВМП_с 01.01.2022'!$8:$12</definedName>
    <definedName name="_xlnm.Print_Titles" localSheetId="1">'тар.ВМП_с 01.05.2022'!$13:$15</definedName>
    <definedName name="_xlnm.Print_Area" localSheetId="2">'в ред.5-2022 Согл с 01.01.22'!$A$1:$J$75</definedName>
    <definedName name="_xlnm.Print_Area" localSheetId="3">'в ред.6-2022 Согл с 01.10.22'!$A$1:$J$75</definedName>
    <definedName name="_xlnm.Print_Area" localSheetId="4">'в ред.9-2022 Согл с 01.12.2022'!$A$1:$J$75</definedName>
    <definedName name="_xlnm.Print_Area" localSheetId="0">'тар.ВМП_с 01.01.2022'!$B$1:$E$72</definedName>
    <definedName name="_xlnm.Print_Area" localSheetId="1">'тар.ВМП_с 01.05.2022'!$A$1:$L$76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5" i="6" l="1"/>
  <c r="C75" i="6"/>
  <c r="B75" i="6"/>
  <c r="A75" i="6"/>
  <c r="D74" i="6"/>
  <c r="C74" i="6"/>
  <c r="B74" i="6"/>
  <c r="A74" i="6"/>
  <c r="D73" i="6"/>
  <c r="C73" i="6"/>
  <c r="B73" i="6"/>
  <c r="A73" i="6"/>
  <c r="D72" i="6"/>
  <c r="C72" i="6"/>
  <c r="B72" i="6"/>
  <c r="A72" i="6"/>
  <c r="D71" i="6"/>
  <c r="C71" i="6"/>
  <c r="B71" i="6"/>
  <c r="A71" i="6"/>
  <c r="D70" i="6"/>
  <c r="C70" i="6"/>
  <c r="B70" i="6"/>
  <c r="A70" i="6"/>
  <c r="D69" i="6"/>
  <c r="C69" i="6"/>
  <c r="B69" i="6"/>
  <c r="A69" i="6"/>
  <c r="D68" i="6"/>
  <c r="C68" i="6"/>
  <c r="B68" i="6"/>
  <c r="A68" i="6"/>
  <c r="D67" i="6"/>
  <c r="C67" i="6"/>
  <c r="B67" i="6"/>
  <c r="A67" i="6"/>
  <c r="D66" i="6"/>
  <c r="C66" i="6"/>
  <c r="B66" i="6"/>
  <c r="A66" i="6"/>
  <c r="D65" i="6"/>
  <c r="C65" i="6"/>
  <c r="B65" i="6"/>
  <c r="A65" i="6"/>
  <c r="D64" i="6"/>
  <c r="C64" i="6"/>
  <c r="B64" i="6"/>
  <c r="A64" i="6"/>
  <c r="D63" i="6"/>
  <c r="C63" i="6"/>
  <c r="B63" i="6"/>
  <c r="A63" i="6"/>
  <c r="D62" i="6"/>
  <c r="C62" i="6"/>
  <c r="B62" i="6"/>
  <c r="A62" i="6"/>
  <c r="D61" i="6"/>
  <c r="C61" i="6"/>
  <c r="B61" i="6"/>
  <c r="A61" i="6"/>
  <c r="D60" i="6"/>
  <c r="C60" i="6"/>
  <c r="B60" i="6"/>
  <c r="A60" i="6"/>
  <c r="D59" i="6"/>
  <c r="C59" i="6"/>
  <c r="B59" i="6"/>
  <c r="A59" i="6"/>
  <c r="D58" i="6"/>
  <c r="C58" i="6"/>
  <c r="B58" i="6"/>
  <c r="A58" i="6"/>
  <c r="D57" i="6"/>
  <c r="C57" i="6"/>
  <c r="B57" i="6"/>
  <c r="A57" i="6"/>
  <c r="D56" i="6"/>
  <c r="C56" i="6"/>
  <c r="B56" i="6"/>
  <c r="A56" i="6"/>
  <c r="D55" i="6"/>
  <c r="C55" i="6"/>
  <c r="B55" i="6"/>
  <c r="A55" i="6"/>
  <c r="D54" i="6"/>
  <c r="C54" i="6"/>
  <c r="B54" i="6"/>
  <c r="A54" i="6"/>
  <c r="D53" i="6"/>
  <c r="C53" i="6"/>
  <c r="B53" i="6"/>
  <c r="A53" i="6"/>
  <c r="D52" i="6"/>
  <c r="C52" i="6"/>
  <c r="B52" i="6"/>
  <c r="A52" i="6"/>
  <c r="D51" i="6"/>
  <c r="C51" i="6"/>
  <c r="B51" i="6"/>
  <c r="A51" i="6"/>
  <c r="D50" i="6"/>
  <c r="C50" i="6"/>
  <c r="B50" i="6"/>
  <c r="A50" i="6"/>
  <c r="D49" i="6"/>
  <c r="C49" i="6"/>
  <c r="B49" i="6"/>
  <c r="A49" i="6"/>
  <c r="D48" i="6"/>
  <c r="C48" i="6"/>
  <c r="B48" i="6"/>
  <c r="A48" i="6"/>
  <c r="D47" i="6"/>
  <c r="C47" i="6"/>
  <c r="B47" i="6"/>
  <c r="A47" i="6"/>
  <c r="D46" i="6"/>
  <c r="C46" i="6"/>
  <c r="B46" i="6"/>
  <c r="A46" i="6"/>
  <c r="D45" i="6"/>
  <c r="C45" i="6"/>
  <c r="B45" i="6"/>
  <c r="A45" i="6"/>
  <c r="D44" i="6"/>
  <c r="C44" i="6"/>
  <c r="B44" i="6"/>
  <c r="A44" i="6"/>
  <c r="D43" i="6"/>
  <c r="C43" i="6"/>
  <c r="B43" i="6"/>
  <c r="A43" i="6"/>
  <c r="D42" i="6"/>
  <c r="C42" i="6"/>
  <c r="B42" i="6"/>
  <c r="A42" i="6"/>
  <c r="D41" i="6"/>
  <c r="C41" i="6"/>
  <c r="B41" i="6"/>
  <c r="A41" i="6"/>
  <c r="D40" i="6"/>
  <c r="C40" i="6"/>
  <c r="B40" i="6"/>
  <c r="A40" i="6"/>
  <c r="D39" i="6"/>
  <c r="C39" i="6"/>
  <c r="B39" i="6"/>
  <c r="A39" i="6"/>
  <c r="D38" i="6"/>
  <c r="C38" i="6"/>
  <c r="B38" i="6"/>
  <c r="A38" i="6"/>
  <c r="D37" i="6"/>
  <c r="C37" i="6"/>
  <c r="B37" i="6"/>
  <c r="A37" i="6"/>
  <c r="D36" i="6"/>
  <c r="C36" i="6"/>
  <c r="B36" i="6"/>
  <c r="A36" i="6"/>
  <c r="D35" i="6"/>
  <c r="C35" i="6"/>
  <c r="B35" i="6"/>
  <c r="A35" i="6"/>
  <c r="D34" i="6"/>
  <c r="C34" i="6"/>
  <c r="B34" i="6"/>
  <c r="A34" i="6"/>
  <c r="D33" i="6"/>
  <c r="C33" i="6"/>
  <c r="B33" i="6"/>
  <c r="A33" i="6"/>
  <c r="D32" i="6"/>
  <c r="C32" i="6"/>
  <c r="B32" i="6"/>
  <c r="A32" i="6"/>
  <c r="D31" i="6"/>
  <c r="C31" i="6"/>
  <c r="B31" i="6"/>
  <c r="A31" i="6"/>
  <c r="D30" i="6"/>
  <c r="C30" i="6"/>
  <c r="B30" i="6"/>
  <c r="A30" i="6"/>
  <c r="D29" i="6"/>
  <c r="C29" i="6"/>
  <c r="B29" i="6"/>
  <c r="A29" i="6"/>
  <c r="D28" i="6"/>
  <c r="C28" i="6"/>
  <c r="B28" i="6"/>
  <c r="A28" i="6"/>
  <c r="D27" i="6"/>
  <c r="C27" i="6"/>
  <c r="B27" i="6"/>
  <c r="A27" i="6"/>
  <c r="D26" i="6"/>
  <c r="C26" i="6"/>
  <c r="B26" i="6"/>
  <c r="A26" i="6"/>
  <c r="D25" i="6"/>
  <c r="C25" i="6"/>
  <c r="B25" i="6"/>
  <c r="A25" i="6"/>
  <c r="D24" i="6"/>
  <c r="C24" i="6"/>
  <c r="B24" i="6"/>
  <c r="A24" i="6"/>
  <c r="D23" i="6"/>
  <c r="C23" i="6"/>
  <c r="B23" i="6"/>
  <c r="A23" i="6"/>
  <c r="D22" i="6"/>
  <c r="C22" i="6"/>
  <c r="B22" i="6"/>
  <c r="A22" i="6"/>
  <c r="D21" i="6"/>
  <c r="C21" i="6"/>
  <c r="B21" i="6"/>
  <c r="A21" i="6"/>
  <c r="D20" i="6"/>
  <c r="C20" i="6"/>
  <c r="B20" i="6"/>
  <c r="A20" i="6"/>
  <c r="D19" i="6"/>
  <c r="C19" i="6"/>
  <c r="B19" i="6"/>
  <c r="A19" i="6"/>
  <c r="D18" i="6"/>
  <c r="C18" i="6"/>
  <c r="B18" i="6"/>
  <c r="A18" i="6"/>
  <c r="D17" i="6"/>
  <c r="C17" i="6"/>
  <c r="B17" i="6"/>
  <c r="A17" i="6"/>
  <c r="G16" i="6"/>
  <c r="G46" i="6" s="1"/>
  <c r="F16" i="6"/>
  <c r="F73" i="6" s="1"/>
  <c r="E16" i="6"/>
  <c r="E73" i="6" s="1"/>
  <c r="D16" i="6"/>
  <c r="C16" i="6"/>
  <c r="B16" i="6"/>
  <c r="A16" i="6"/>
  <c r="I16" i="6" l="1"/>
  <c r="F19" i="6"/>
  <c r="G31" i="6"/>
  <c r="J31" i="6" s="1"/>
  <c r="E30" i="6"/>
  <c r="H30" i="6" s="1"/>
  <c r="E21" i="6"/>
  <c r="H21" i="6" s="1"/>
  <c r="F25" i="6"/>
  <c r="I25" i="6" s="1"/>
  <c r="F26" i="6"/>
  <c r="I26" i="6" s="1"/>
  <c r="F20" i="6"/>
  <c r="E24" i="6"/>
  <c r="H24" i="6" s="1"/>
  <c r="G25" i="6"/>
  <c r="J25" i="6" s="1"/>
  <c r="E51" i="6"/>
  <c r="F58" i="6"/>
  <c r="E18" i="6"/>
  <c r="H18" i="6" s="1"/>
  <c r="G19" i="6"/>
  <c r="J19" i="6" s="1"/>
  <c r="E39" i="6"/>
  <c r="H39" i="6" s="1"/>
  <c r="E54" i="6"/>
  <c r="F64" i="6"/>
  <c r="I64" i="6" s="1"/>
  <c r="E42" i="6"/>
  <c r="F70" i="6"/>
  <c r="I70" i="6" s="1"/>
  <c r="E33" i="6"/>
  <c r="H33" i="6" s="1"/>
  <c r="F37" i="6"/>
  <c r="E45" i="6"/>
  <c r="F49" i="6"/>
  <c r="I49" i="6" s="1"/>
  <c r="J16" i="6"/>
  <c r="E27" i="6"/>
  <c r="H27" i="6" s="1"/>
  <c r="F31" i="6"/>
  <c r="I31" i="6" s="1"/>
  <c r="F32" i="6"/>
  <c r="E36" i="6"/>
  <c r="H36" i="6" s="1"/>
  <c r="G37" i="6"/>
  <c r="J37" i="6" s="1"/>
  <c r="E48" i="6"/>
  <c r="H48" i="6" s="1"/>
  <c r="F40" i="6"/>
  <c r="I40" i="6" s="1"/>
  <c r="F43" i="6"/>
  <c r="F46" i="6"/>
  <c r="G40" i="6"/>
  <c r="J40" i="6" s="1"/>
  <c r="G43" i="6"/>
  <c r="J43" i="6" s="1"/>
  <c r="F55" i="6"/>
  <c r="I55" i="6" s="1"/>
  <c r="F61" i="6"/>
  <c r="F67" i="6"/>
  <c r="F38" i="6"/>
  <c r="I38" i="6" s="1"/>
  <c r="F74" i="6"/>
  <c r="I74" i="6" s="1"/>
  <c r="F71" i="6"/>
  <c r="I71" i="6" s="1"/>
  <c r="F68" i="6"/>
  <c r="I68" i="6" s="1"/>
  <c r="F65" i="6"/>
  <c r="F62" i="6"/>
  <c r="F59" i="6"/>
  <c r="I59" i="6" s="1"/>
  <c r="F56" i="6"/>
  <c r="I56" i="6" s="1"/>
  <c r="F53" i="6"/>
  <c r="I53" i="6" s="1"/>
  <c r="F50" i="6"/>
  <c r="I50" i="6" s="1"/>
  <c r="F47" i="6"/>
  <c r="F44" i="6"/>
  <c r="I44" i="6" s="1"/>
  <c r="F41" i="6"/>
  <c r="I41" i="6" s="1"/>
  <c r="F75" i="6"/>
  <c r="I75" i="6" s="1"/>
  <c r="F72" i="6"/>
  <c r="I72" i="6" s="1"/>
  <c r="F69" i="6"/>
  <c r="I69" i="6" s="1"/>
  <c r="F66" i="6"/>
  <c r="I66" i="6" s="1"/>
  <c r="F63" i="6"/>
  <c r="I63" i="6" s="1"/>
  <c r="F60" i="6"/>
  <c r="I60" i="6" s="1"/>
  <c r="F57" i="6"/>
  <c r="I57" i="6" s="1"/>
  <c r="F54" i="6"/>
  <c r="I54" i="6" s="1"/>
  <c r="F51" i="6"/>
  <c r="I51" i="6" s="1"/>
  <c r="F48" i="6"/>
  <c r="I48" i="6" s="1"/>
  <c r="F45" i="6"/>
  <c r="I45" i="6" s="1"/>
  <c r="F42" i="6"/>
  <c r="I42" i="6" s="1"/>
  <c r="F39" i="6"/>
  <c r="I39" i="6" s="1"/>
  <c r="F36" i="6"/>
  <c r="I36" i="6" s="1"/>
  <c r="F33" i="6"/>
  <c r="I33" i="6" s="1"/>
  <c r="F30" i="6"/>
  <c r="I30" i="6" s="1"/>
  <c r="F27" i="6"/>
  <c r="I27" i="6" s="1"/>
  <c r="F24" i="6"/>
  <c r="I24" i="6" s="1"/>
  <c r="F21" i="6"/>
  <c r="I21" i="6" s="1"/>
  <c r="F18" i="6"/>
  <c r="I18" i="6" s="1"/>
  <c r="I20" i="6"/>
  <c r="F22" i="6"/>
  <c r="I22" i="6" s="1"/>
  <c r="F28" i="6"/>
  <c r="I28" i="6" s="1"/>
  <c r="I32" i="6"/>
  <c r="F34" i="6"/>
  <c r="I34" i="6" s="1"/>
  <c r="G74" i="6"/>
  <c r="J74" i="6" s="1"/>
  <c r="G71" i="6"/>
  <c r="J71" i="6" s="1"/>
  <c r="G68" i="6"/>
  <c r="J68" i="6" s="1"/>
  <c r="G65" i="6"/>
  <c r="J65" i="6" s="1"/>
  <c r="G62" i="6"/>
  <c r="J62" i="6" s="1"/>
  <c r="G59" i="6"/>
  <c r="J59" i="6" s="1"/>
  <c r="G56" i="6"/>
  <c r="J56" i="6" s="1"/>
  <c r="G53" i="6"/>
  <c r="J53" i="6" s="1"/>
  <c r="G50" i="6"/>
  <c r="J50" i="6" s="1"/>
  <c r="G47" i="6"/>
  <c r="J47" i="6" s="1"/>
  <c r="G44" i="6"/>
  <c r="J44" i="6" s="1"/>
  <c r="G41" i="6"/>
  <c r="J41" i="6" s="1"/>
  <c r="G38" i="6"/>
  <c r="J38" i="6" s="1"/>
  <c r="G35" i="6"/>
  <c r="J35" i="6" s="1"/>
  <c r="G32" i="6"/>
  <c r="J32" i="6" s="1"/>
  <c r="G29" i="6"/>
  <c r="J29" i="6" s="1"/>
  <c r="G26" i="6"/>
  <c r="J26" i="6" s="1"/>
  <c r="G23" i="6"/>
  <c r="J23" i="6" s="1"/>
  <c r="G20" i="6"/>
  <c r="J20" i="6" s="1"/>
  <c r="G17" i="6"/>
  <c r="J17" i="6" s="1"/>
  <c r="G75" i="6"/>
  <c r="J75" i="6" s="1"/>
  <c r="G72" i="6"/>
  <c r="J72" i="6" s="1"/>
  <c r="G69" i="6"/>
  <c r="J69" i="6" s="1"/>
  <c r="G66" i="6"/>
  <c r="J66" i="6" s="1"/>
  <c r="G63" i="6"/>
  <c r="J63" i="6" s="1"/>
  <c r="G60" i="6"/>
  <c r="J60" i="6" s="1"/>
  <c r="G57" i="6"/>
  <c r="J57" i="6" s="1"/>
  <c r="G54" i="6"/>
  <c r="J54" i="6" s="1"/>
  <c r="G51" i="6"/>
  <c r="J51" i="6" s="1"/>
  <c r="G48" i="6"/>
  <c r="J48" i="6" s="1"/>
  <c r="G45" i="6"/>
  <c r="J45" i="6" s="1"/>
  <c r="G42" i="6"/>
  <c r="J42" i="6" s="1"/>
  <c r="G39" i="6"/>
  <c r="J39" i="6" s="1"/>
  <c r="G36" i="6"/>
  <c r="J36" i="6" s="1"/>
  <c r="G33" i="6"/>
  <c r="J33" i="6" s="1"/>
  <c r="G30" i="6"/>
  <c r="J30" i="6" s="1"/>
  <c r="G27" i="6"/>
  <c r="J27" i="6" s="1"/>
  <c r="G24" i="6"/>
  <c r="J24" i="6" s="1"/>
  <c r="G21" i="6"/>
  <c r="J21" i="6" s="1"/>
  <c r="G18" i="6"/>
  <c r="J18" i="6" s="1"/>
  <c r="G73" i="6"/>
  <c r="J73" i="6" s="1"/>
  <c r="G70" i="6"/>
  <c r="J70" i="6" s="1"/>
  <c r="G67" i="6"/>
  <c r="J67" i="6" s="1"/>
  <c r="G64" i="6"/>
  <c r="J64" i="6" s="1"/>
  <c r="G61" i="6"/>
  <c r="J61" i="6" s="1"/>
  <c r="G58" i="6"/>
  <c r="J58" i="6" s="1"/>
  <c r="G55" i="6"/>
  <c r="J55" i="6" s="1"/>
  <c r="G52" i="6"/>
  <c r="J52" i="6" s="1"/>
  <c r="G49" i="6"/>
  <c r="F17" i="6"/>
  <c r="I17" i="6" s="1"/>
  <c r="I19" i="6"/>
  <c r="G22" i="6"/>
  <c r="J22" i="6" s="1"/>
  <c r="F23" i="6"/>
  <c r="I23" i="6" s="1"/>
  <c r="G28" i="6"/>
  <c r="J28" i="6" s="1"/>
  <c r="F29" i="6"/>
  <c r="I29" i="6" s="1"/>
  <c r="G34" i="6"/>
  <c r="J34" i="6" s="1"/>
  <c r="F35" i="6"/>
  <c r="I35" i="6" s="1"/>
  <c r="I37" i="6"/>
  <c r="J49" i="6"/>
  <c r="F52" i="6"/>
  <c r="I52" i="6" s="1"/>
  <c r="J46" i="6"/>
  <c r="I47" i="6"/>
  <c r="E75" i="6"/>
  <c r="H75" i="6" s="1"/>
  <c r="E57" i="6"/>
  <c r="H57" i="6" s="1"/>
  <c r="E60" i="6"/>
  <c r="H60" i="6" s="1"/>
  <c r="I62" i="6"/>
  <c r="E63" i="6"/>
  <c r="H63" i="6" s="1"/>
  <c r="I65" i="6"/>
  <c r="E66" i="6"/>
  <c r="H66" i="6" s="1"/>
  <c r="E69" i="6"/>
  <c r="H69" i="6" s="1"/>
  <c r="E72" i="6"/>
  <c r="H72" i="6" s="1"/>
  <c r="H16" i="6"/>
  <c r="H73" i="6"/>
  <c r="E17" i="6"/>
  <c r="H17" i="6" s="1"/>
  <c r="E20" i="6"/>
  <c r="H20" i="6" s="1"/>
  <c r="E23" i="6"/>
  <c r="H23" i="6" s="1"/>
  <c r="E26" i="6"/>
  <c r="H26" i="6" s="1"/>
  <c r="E29" i="6"/>
  <c r="H29" i="6" s="1"/>
  <c r="E32" i="6"/>
  <c r="H32" i="6" s="1"/>
  <c r="E35" i="6"/>
  <c r="H35" i="6" s="1"/>
  <c r="E38" i="6"/>
  <c r="H38" i="6" s="1"/>
  <c r="E41" i="6"/>
  <c r="H41" i="6" s="1"/>
  <c r="I43" i="6"/>
  <c r="E44" i="6"/>
  <c r="H44" i="6" s="1"/>
  <c r="I46" i="6"/>
  <c r="E47" i="6"/>
  <c r="H47" i="6" s="1"/>
  <c r="E50" i="6"/>
  <c r="H50" i="6" s="1"/>
  <c r="E53" i="6"/>
  <c r="H53" i="6" s="1"/>
  <c r="E56" i="6"/>
  <c r="H56" i="6" s="1"/>
  <c r="I58" i="6"/>
  <c r="E59" i="6"/>
  <c r="H59" i="6" s="1"/>
  <c r="I61" i="6"/>
  <c r="E62" i="6"/>
  <c r="H62" i="6" s="1"/>
  <c r="E65" i="6"/>
  <c r="H65" i="6" s="1"/>
  <c r="I67" i="6"/>
  <c r="E68" i="6"/>
  <c r="H68" i="6" s="1"/>
  <c r="E71" i="6"/>
  <c r="H71" i="6" s="1"/>
  <c r="I73" i="6"/>
  <c r="E74" i="6"/>
  <c r="H74" i="6" s="1"/>
  <c r="H42" i="6"/>
  <c r="H45" i="6"/>
  <c r="H51" i="6"/>
  <c r="H54" i="6"/>
  <c r="E19" i="6"/>
  <c r="H19" i="6" s="1"/>
  <c r="E22" i="6"/>
  <c r="H22" i="6" s="1"/>
  <c r="E25" i="6"/>
  <c r="H25" i="6" s="1"/>
  <c r="E28" i="6"/>
  <c r="H28" i="6" s="1"/>
  <c r="E31" i="6"/>
  <c r="H31" i="6" s="1"/>
  <c r="E34" i="6"/>
  <c r="H34" i="6" s="1"/>
  <c r="E37" i="6"/>
  <c r="H37" i="6" s="1"/>
  <c r="E40" i="6"/>
  <c r="H40" i="6" s="1"/>
  <c r="E43" i="6"/>
  <c r="H43" i="6" s="1"/>
  <c r="E46" i="6"/>
  <c r="H46" i="6" s="1"/>
  <c r="E49" i="6"/>
  <c r="H49" i="6" s="1"/>
  <c r="E52" i="6"/>
  <c r="H52" i="6" s="1"/>
  <c r="E55" i="6"/>
  <c r="H55" i="6" s="1"/>
  <c r="E58" i="6"/>
  <c r="H58" i="6" s="1"/>
  <c r="E61" i="6"/>
  <c r="H61" i="6" s="1"/>
  <c r="E64" i="6"/>
  <c r="H64" i="6" s="1"/>
  <c r="E67" i="6"/>
  <c r="H67" i="6" s="1"/>
  <c r="E70" i="6"/>
  <c r="H70" i="6" s="1"/>
</calcChain>
</file>

<file path=xl/sharedStrings.xml><?xml version="1.0" encoding="utf-8"?>
<sst xmlns="http://schemas.openxmlformats.org/spreadsheetml/2006/main" count="337" uniqueCount="50">
  <si>
    <t>Наименование профиля ВМП</t>
  </si>
  <si>
    <t>Номер группы ВМП</t>
  </si>
  <si>
    <t>к Соглашению об установлении тарифов на оплату</t>
  </si>
  <si>
    <t>медицинской помощи по обязательному медицинскому</t>
  </si>
  <si>
    <t>Приложение 3.2</t>
  </si>
  <si>
    <t>Норматив финансовых затрат на единицу объема предоставления ВМП, в рублях</t>
  </si>
  <si>
    <t>страхованию от 26.01.2022 года № 1/2022</t>
  </si>
  <si>
    <t>Нормативы финансовых затрат на единицу объема предоставления высокотехнологичной медицинской помощи и доли заработной платы в структуре затрат на оказание высокотехнологичной медицинской помощи с  01.01.2022 года</t>
  </si>
  <si>
    <t>Доля заработной платы в составе норматива финансовых затрат на единицу объема медицинской помощи в целях применения КД, %</t>
  </si>
  <si>
    <t>Приложение 1</t>
  </si>
  <si>
    <t>к Дополнительному соглашению об установлении тарифов на оплату</t>
  </si>
  <si>
    <t>страхованию от 05.05.2022 года № 4/2022</t>
  </si>
  <si>
    <t>"Приложение 3.2</t>
  </si>
  <si>
    <t>Нормативы финансовых затрат на единицу объема предоставления высокотехнологичной медицинской помощи и доли заработной платы в структуре затрат на оказание высокотехнологичной медицинской помощи с  01.05.2022 года</t>
  </si>
  <si>
    <t>Нормативы ВМП по базовой программе</t>
  </si>
  <si>
    <t>Коэффициент дифференциации субъекта Российской Федерации, приведенный к 3,338 по средневзвешенному значению</t>
  </si>
  <si>
    <t>для медицинских организаций, расположенных на территории Камчатского края (за исключением Корякского округа и Алеутского муниципального района)</t>
  </si>
  <si>
    <t>для медицинских организаций, расположенных на территории Хабаровского края</t>
  </si>
  <si>
    <t>для медицинских организаций, расположенных на территории Приморского края</t>
  </si>
  <si>
    <t>для медицинских организаций, расположенных на территории г.Москвы</t>
  </si>
  <si>
    <t>Абдоминальная хирургия</t>
  </si>
  <si>
    <t>Акушерство и гинекология</t>
  </si>
  <si>
    <t>Гастроэнтерология</t>
  </si>
  <si>
    <t>Гематология</t>
  </si>
  <si>
    <t>Детская хирургия в период новорожденности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</si>
  <si>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</si>
  <si>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</si>
  <si>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</si>
  <si>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</si>
  <si>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</si>
  <si>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</si>
  <si>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</si>
  <si>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</si>
  <si>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</si>
  <si>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</si>
  <si>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</si>
  <si>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</si>
  <si>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</si>
  <si>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</si>
  <si>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</si>
  <si>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".</t>
  </si>
  <si>
    <t>Приложение 8</t>
  </si>
  <si>
    <t>страхованию от 14.07.2022 года № 5/2022</t>
  </si>
  <si>
    <t>"</t>
  </si>
  <si>
    <t>Приложение 3</t>
  </si>
  <si>
    <t>страхованию от 06.10.2022 года № 6/2022</t>
  </si>
  <si>
    <t>Нормативы финансовых затрат на единицу объема предоставления высокотехнологичной медицинской помощи и доли заработной платы в структуре затрат на оказание высокотехнологичной медицинской помощи с  01.10.2022 года</t>
  </si>
  <si>
    <t>Коэффициент дифференциации субъекта Российской Федерации, приведенный к 3,338 по средневзвешенному значению для медицинских организаций, расположенных на территории Камчатского края (за исключением Корякского округа и Алеутского муниципального района)</t>
  </si>
  <si>
    <t>страхованию от 27.12.2022 года № 9/2022</t>
  </si>
  <si>
    <t>Нормативы финансовых затрат на единицу объема предоставления высокотехнологичной медицинской помощи и доли заработной платы в структуре затрат на оказание высокотехнологичной медицинской помощи с  01.12.2022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</si>
</sst>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%"/>
    <numFmt numFmtId="165" formatCode="0.0000"/>
    <numFmt numFmtId="166" formatCode="_-* #,##0.00\ _₽_-;\-* #,##0.00\ _₽_-;_-* &quot;-&quot;??\ _₽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0" fontId="8" fillId="0" borderId="0" applyNumberFormat="0" applyFill="0" applyBorder="0" applyAlignment="0" applyProtection="0"/>
    <xf numFmtId="0" fontId="7" fillId="0" borderId="0"/>
    <xf numFmtId="43" fontId="7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 applyAlignment="1">
      <alignment wrapText="1"/>
    </xf>
    <xf numFmtId="0" fontId="2" fillId="0" borderId="0" xfId="1" applyFont="1" applyAlignment="1">
      <alignment horizontal="right"/>
    </xf>
    <xf numFmtId="0" fontId="2" fillId="0" borderId="2" xfId="0" applyFont="1" applyBorder="1" applyAlignment="1">
      <alignment horizontal="left" wrapText="1"/>
    </xf>
    <xf numFmtId="3" fontId="6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3" fontId="6" fillId="0" borderId="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wrapText="1"/>
    </xf>
    <xf numFmtId="3" fontId="6" fillId="0" borderId="5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right"/>
    </xf>
    <xf numFmtId="0" fontId="10" fillId="0" borderId="0" xfId="0" applyFont="1"/>
    <xf numFmtId="0" fontId="2" fillId="0" borderId="6" xfId="0" applyFont="1" applyBorder="1" applyAlignment="1">
      <alignment horizontal="center" vertical="center" wrapText="1"/>
    </xf>
    <xf numFmtId="43" fontId="6" fillId="0" borderId="5" xfId="5" applyFont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center" vertical="center" wrapText="1"/>
    </xf>
    <xf numFmtId="166" fontId="0" fillId="0" borderId="0" xfId="0" applyNumberFormat="1"/>
    <xf numFmtId="165" fontId="6" fillId="0" borderId="2" xfId="0" applyNumberFormat="1" applyFont="1" applyBorder="1" applyAlignment="1">
      <alignment horizontal="center" vertical="center" wrapText="1"/>
    </xf>
    <xf numFmtId="43" fontId="6" fillId="0" borderId="2" xfId="5" applyFont="1" applyBorder="1" applyAlignment="1">
      <alignment horizontal="center" vertical="center" wrapText="1"/>
    </xf>
    <xf numFmtId="43" fontId="6" fillId="0" borderId="3" xfId="5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1" fillId="0" borderId="0" xfId="1" applyFont="1" applyAlignment="1">
      <alignment horizontal="right"/>
    </xf>
    <xf numFmtId="0" fontId="3" fillId="0" borderId="0" xfId="0" applyFont="1" applyAlignment="1">
      <alignment horizontal="centerContinuous" wrapText="1"/>
    </xf>
    <xf numFmtId="0" fontId="2" fillId="0" borderId="6" xfId="0" applyFont="1" applyBorder="1" applyAlignment="1">
      <alignment horizontal="center" vertical="center" wrapText="1"/>
    </xf>
    <xf numFmtId="43" fontId="6" fillId="0" borderId="5" xfId="5" applyFont="1" applyFill="1" applyBorder="1" applyAlignment="1">
      <alignment horizontal="center" vertical="center" wrapText="1"/>
    </xf>
    <xf numFmtId="43" fontId="6" fillId="0" borderId="2" xfId="5" applyFont="1" applyFill="1" applyBorder="1" applyAlignment="1">
      <alignment horizontal="center" vertical="center" wrapText="1"/>
    </xf>
    <xf numFmtId="43" fontId="6" fillId="0" borderId="3" xfId="5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6">
    <cellStyle name="Гиперссылка 2" xfId="3" xr:uid="{00000000-0005-0000-0000-000000000000}"/>
    <cellStyle name="Обычный" xfId="0" builtinId="0"/>
    <cellStyle name="Обычный 2" xfId="4" xr:uid="{00000000-0005-0000-0000-000002000000}"/>
    <cellStyle name="Обычный 3" xfId="2" xr:uid="{00000000-0005-0000-0000-000003000000}"/>
    <cellStyle name="Обычный_Прил 3-7-2014_подуш.пол-ка_значения 2" xfId="1" xr:uid="{00000000-0005-0000-0000-000004000000}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47;&#1072;&#1089;&#1077;&#1076;&#1072;&#1085;&#1080;&#1077;%204-2022/&#1064;&#1072;&#1073;&#1083;&#1086;&#1085;%204-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50;&#1057;&#1043;_&#1050;&#1057;%20&#1088;&#1072;&#1089;&#1095;&#1077;&#1090;%20&#1050;&#1091;&#1088;&#1086;&#1074;&#1085;&#1103;%20&#1080;%20&#1050;&#1044;&#1089;&#1091;&#1073;%20&#1085;&#1072;%202022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Дн.ст.План 2022"/>
      <sheetName val="Объемы на 2022 год "/>
      <sheetName val="план 22-план_предыд шаблона"/>
      <sheetName val="СКОРАЯ"/>
      <sheetName val="План 2022"/>
      <sheetName val="План диагн (уменьш подуш)"/>
      <sheetName val="План диагн за ед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АО МЕДИЦИНА "/>
      <sheetName val="НПФ ХЕЛИКС"/>
      <sheetName val="ВО Амурская"/>
      <sheetName val="Юнилаб-Хаб"/>
      <sheetName val="ООО &quot;ВИТАЛАБ&quot;"/>
      <sheetName val="ЭН ДЖИ СИ ВЛАД"/>
      <sheetName val="Хаб ЦХГлаза"/>
      <sheetName val="ОнкоНКЦ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50">
          <cell r="A650" t="str">
            <v>Абдоминальная хирургия</v>
          </cell>
          <cell r="H650">
            <v>182526</v>
          </cell>
          <cell r="I650">
            <v>0.2</v>
          </cell>
          <cell r="Q650">
            <v>1</v>
          </cell>
        </row>
        <row r="651">
          <cell r="A651" t="str">
            <v>Абдоминальная хирургия</v>
          </cell>
          <cell r="H651">
            <v>196459</v>
          </cell>
          <cell r="I651">
            <v>0.26</v>
          </cell>
          <cell r="Q651">
            <v>2</v>
          </cell>
        </row>
        <row r="652">
          <cell r="A652" t="str">
            <v>Акушерство и гинекология</v>
          </cell>
          <cell r="H652">
            <v>140072</v>
          </cell>
          <cell r="I652">
            <v>0.33</v>
          </cell>
          <cell r="Q652">
            <v>3</v>
          </cell>
        </row>
        <row r="653">
          <cell r="A653" t="str">
            <v>Акушерство и гинекология</v>
          </cell>
          <cell r="H653">
            <v>212352</v>
          </cell>
          <cell r="I653">
            <v>0.39</v>
          </cell>
          <cell r="Q653">
            <v>4</v>
          </cell>
        </row>
        <row r="654">
          <cell r="A654" t="str">
            <v>Гастроэнтерология</v>
          </cell>
          <cell r="H654">
            <v>146554</v>
          </cell>
          <cell r="I654">
            <v>0.22</v>
          </cell>
          <cell r="Q654">
            <v>5</v>
          </cell>
        </row>
        <row r="655">
          <cell r="A655" t="str">
            <v>Гематология</v>
          </cell>
          <cell r="H655">
            <v>164108</v>
          </cell>
          <cell r="I655">
            <v>0.3</v>
          </cell>
          <cell r="Q655">
            <v>6</v>
          </cell>
        </row>
        <row r="656">
          <cell r="A656" t="str">
            <v>Гематология</v>
          </cell>
          <cell r="H656">
            <v>486210</v>
          </cell>
          <cell r="I656">
            <v>7.0000000000000007E-2</v>
          </cell>
          <cell r="Q656">
            <v>7</v>
          </cell>
        </row>
        <row r="657">
          <cell r="A657" t="str">
            <v>Детская хирургия в период новорожденности</v>
          </cell>
          <cell r="H657">
            <v>285612</v>
          </cell>
          <cell r="I657">
            <v>0.5</v>
          </cell>
          <cell r="Q657">
            <v>8</v>
          </cell>
        </row>
        <row r="658">
          <cell r="A658" t="str">
            <v>Дерматовенерология</v>
          </cell>
          <cell r="H658">
            <v>110986</v>
          </cell>
          <cell r="I658">
            <v>0.33</v>
          </cell>
          <cell r="Q658">
            <v>9</v>
          </cell>
        </row>
        <row r="659">
          <cell r="A659" t="str">
            <v>Комбустиология</v>
          </cell>
          <cell r="H659">
            <v>582692</v>
          </cell>
          <cell r="I659">
            <v>0.48</v>
          </cell>
          <cell r="Q659">
            <v>10</v>
          </cell>
        </row>
        <row r="660">
          <cell r="A660" t="str">
            <v>Комбустиология</v>
          </cell>
          <cell r="H660">
            <v>1718267</v>
          </cell>
          <cell r="I660">
            <v>0.28000000000000003</v>
          </cell>
          <cell r="Q660">
            <v>11</v>
          </cell>
        </row>
        <row r="661">
          <cell r="A661" t="str">
            <v>Нейрохирургия</v>
          </cell>
          <cell r="H661">
            <v>177740</v>
          </cell>
          <cell r="I661">
            <v>0.25</v>
          </cell>
          <cell r="Q661">
            <v>12</v>
          </cell>
        </row>
        <row r="662">
          <cell r="A662" t="str">
            <v>Нейрохирургия</v>
          </cell>
          <cell r="H662">
            <v>272347</v>
          </cell>
          <cell r="I662">
            <v>0.2</v>
          </cell>
          <cell r="Q662">
            <v>13</v>
          </cell>
        </row>
        <row r="663">
          <cell r="A663" t="str">
            <v>Нейрохирургия</v>
          </cell>
          <cell r="H663">
            <v>174485</v>
          </cell>
          <cell r="I663">
            <v>0.17</v>
          </cell>
          <cell r="Q663">
            <v>14</v>
          </cell>
        </row>
        <row r="664">
          <cell r="A664" t="str">
            <v>Нейрохирургия</v>
          </cell>
          <cell r="H664">
            <v>250716</v>
          </cell>
          <cell r="I664">
            <v>0.17</v>
          </cell>
          <cell r="Q664">
            <v>15</v>
          </cell>
        </row>
        <row r="665">
          <cell r="A665" t="str">
            <v>Нейрохирургия</v>
          </cell>
          <cell r="H665">
            <v>321035</v>
          </cell>
          <cell r="I665">
            <v>0.37</v>
          </cell>
          <cell r="Q665">
            <v>16</v>
          </cell>
        </row>
        <row r="666">
          <cell r="A666" t="str">
            <v>Нейрохирургия</v>
          </cell>
          <cell r="H666">
            <v>433604</v>
          </cell>
          <cell r="I666">
            <v>0.28000000000000003</v>
          </cell>
          <cell r="Q666">
            <v>17</v>
          </cell>
        </row>
        <row r="667">
          <cell r="A667" t="str">
            <v>Неонатология</v>
          </cell>
          <cell r="H667">
            <v>273822</v>
          </cell>
          <cell r="I667">
            <v>0.21</v>
          </cell>
          <cell r="Q667">
            <v>18</v>
          </cell>
        </row>
        <row r="668">
          <cell r="A668" t="str">
            <v>Неонатология</v>
          </cell>
          <cell r="H668">
            <v>554782</v>
          </cell>
          <cell r="I668">
            <v>0.3</v>
          </cell>
          <cell r="Q668">
            <v>19</v>
          </cell>
        </row>
        <row r="669">
          <cell r="A669" t="str">
            <v>Онкология</v>
          </cell>
          <cell r="H669">
            <v>128915</v>
          </cell>
          <cell r="I669">
            <v>0.31</v>
          </cell>
          <cell r="Q669">
            <v>20</v>
          </cell>
        </row>
        <row r="670">
          <cell r="A670" t="str">
            <v>Онкология</v>
          </cell>
          <cell r="H670">
            <v>108645</v>
          </cell>
          <cell r="I670">
            <v>0.54</v>
          </cell>
          <cell r="Q670">
            <v>21</v>
          </cell>
        </row>
        <row r="671">
          <cell r="A671" t="str">
            <v>Онкология</v>
          </cell>
          <cell r="H671">
            <v>147967</v>
          </cell>
          <cell r="I671">
            <v>0.36</v>
          </cell>
          <cell r="Q671">
            <v>22</v>
          </cell>
        </row>
        <row r="672">
          <cell r="A672" t="str">
            <v>Онкология</v>
          </cell>
          <cell r="H672">
            <v>78581</v>
          </cell>
          <cell r="I672">
            <v>0.37</v>
          </cell>
          <cell r="Q672">
            <v>23</v>
          </cell>
        </row>
        <row r="673">
          <cell r="A673" t="str">
            <v>Онкология</v>
          </cell>
          <cell r="H673">
            <v>178016</v>
          </cell>
          <cell r="I673">
            <v>0.35</v>
          </cell>
          <cell r="Q673">
            <v>24</v>
          </cell>
        </row>
        <row r="674">
          <cell r="A674" t="str">
            <v>Онкология</v>
          </cell>
          <cell r="H674">
            <v>237096</v>
          </cell>
          <cell r="I674">
            <v>0.34</v>
          </cell>
          <cell r="Q674">
            <v>25</v>
          </cell>
        </row>
        <row r="675">
          <cell r="A675" t="str">
            <v>Отоларингология</v>
          </cell>
          <cell r="H675">
            <v>124533</v>
          </cell>
          <cell r="I675">
            <v>0.26</v>
          </cell>
          <cell r="Q675">
            <v>26</v>
          </cell>
        </row>
        <row r="676">
          <cell r="A676" t="str">
            <v>Отоларингология</v>
          </cell>
          <cell r="H676">
            <v>74079</v>
          </cell>
          <cell r="I676">
            <v>0.2</v>
          </cell>
          <cell r="Q676">
            <v>27</v>
          </cell>
        </row>
        <row r="677">
          <cell r="A677" t="str">
            <v>Отоларингология</v>
          </cell>
          <cell r="H677">
            <v>140736</v>
          </cell>
          <cell r="I677">
            <v>0.44</v>
          </cell>
          <cell r="Q677">
            <v>28</v>
          </cell>
        </row>
        <row r="678">
          <cell r="A678" t="str">
            <v>Офтальмология</v>
          </cell>
          <cell r="H678">
            <v>66386</v>
          </cell>
          <cell r="I678">
            <v>0.35</v>
          </cell>
          <cell r="Q678">
            <v>29</v>
          </cell>
        </row>
        <row r="679">
          <cell r="A679" t="str">
            <v>Офтальмология</v>
          </cell>
          <cell r="H679">
            <v>96505</v>
          </cell>
          <cell r="I679">
            <v>0.34</v>
          </cell>
          <cell r="Q679">
            <v>30</v>
          </cell>
        </row>
        <row r="680">
          <cell r="A680" t="str">
            <v>Педиатрия</v>
          </cell>
          <cell r="H680">
            <v>90940</v>
          </cell>
          <cell r="I680">
            <v>0.38</v>
          </cell>
          <cell r="Q680">
            <v>31</v>
          </cell>
        </row>
        <row r="681">
          <cell r="A681" t="str">
            <v>Педиатрия</v>
          </cell>
          <cell r="H681">
            <v>189162</v>
          </cell>
          <cell r="I681">
            <v>0.22</v>
          </cell>
          <cell r="Q681">
            <v>32</v>
          </cell>
        </row>
        <row r="682">
          <cell r="A682" t="str">
            <v>Педиатрия</v>
          </cell>
          <cell r="H682">
            <v>108151</v>
          </cell>
          <cell r="I682">
            <v>0.33</v>
          </cell>
          <cell r="Q682">
            <v>33</v>
          </cell>
        </row>
        <row r="683">
          <cell r="A683" t="str">
            <v>Педиатрия</v>
          </cell>
          <cell r="H683">
            <v>187672</v>
          </cell>
          <cell r="I683">
            <v>0.21</v>
          </cell>
          <cell r="Q683">
            <v>34</v>
          </cell>
        </row>
        <row r="684">
          <cell r="A684" t="str">
            <v>Ревматология</v>
          </cell>
          <cell r="H684">
            <v>144861</v>
          </cell>
          <cell r="I684">
            <v>0.35</v>
          </cell>
          <cell r="Q684">
            <v>35</v>
          </cell>
        </row>
        <row r="685">
          <cell r="A685" t="str">
            <v>Сердечно-сосудистая хирургия</v>
          </cell>
          <cell r="H685">
            <v>172649</v>
          </cell>
          <cell r="I685">
            <v>0.56000000000000005</v>
          </cell>
          <cell r="Q685">
            <v>36</v>
          </cell>
        </row>
        <row r="686">
          <cell r="A686" t="str">
            <v>Сердечно-сосудистая хирургия</v>
          </cell>
          <cell r="H686">
            <v>200591</v>
          </cell>
          <cell r="I686">
            <v>0.49</v>
          </cell>
          <cell r="Q686">
            <v>37</v>
          </cell>
        </row>
        <row r="687">
          <cell r="A687" t="str">
            <v>Сердечно-сосудистая хирургия</v>
          </cell>
          <cell r="H687">
            <v>228440</v>
          </cell>
          <cell r="I687">
            <v>0.43</v>
          </cell>
          <cell r="Q687">
            <v>38</v>
          </cell>
        </row>
        <row r="688">
          <cell r="A688" t="str">
            <v>Сердечно-сосудистая хирургия</v>
          </cell>
          <cell r="H688">
            <v>128489</v>
          </cell>
          <cell r="I688">
            <v>0.54</v>
          </cell>
          <cell r="Q688">
            <v>39</v>
          </cell>
        </row>
        <row r="689">
          <cell r="A689" t="str">
            <v>Сердечно-сосудистая хирургия</v>
          </cell>
          <cell r="H689">
            <v>156482</v>
          </cell>
          <cell r="I689">
            <v>0.45</v>
          </cell>
          <cell r="Q689">
            <v>40</v>
          </cell>
        </row>
        <row r="690">
          <cell r="A690" t="str">
            <v>Сердечно-сосудистая хирургия</v>
          </cell>
          <cell r="H690">
            <v>196645</v>
          </cell>
          <cell r="I690">
            <v>0.34</v>
          </cell>
          <cell r="Q690">
            <v>41</v>
          </cell>
        </row>
        <row r="691">
          <cell r="A691" t="str">
            <v>Сердечно-сосудистая хирургия</v>
          </cell>
          <cell r="H691">
            <v>167220</v>
          </cell>
          <cell r="I691">
            <v>0.47</v>
          </cell>
          <cell r="Q691">
            <v>42</v>
          </cell>
        </row>
        <row r="692">
          <cell r="A692" t="str">
            <v>Сердечно-сосудистая хирургия</v>
          </cell>
          <cell r="H692">
            <v>330593</v>
          </cell>
          <cell r="I692">
            <v>0.24</v>
          </cell>
          <cell r="Q692">
            <v>43</v>
          </cell>
        </row>
        <row r="693">
          <cell r="A693" t="str">
            <v>Сердечно-сосудистая хирургия</v>
          </cell>
          <cell r="H693">
            <v>152912</v>
          </cell>
          <cell r="I693">
            <v>0.17</v>
          </cell>
          <cell r="Q693">
            <v>44</v>
          </cell>
        </row>
        <row r="694">
          <cell r="A694" t="str">
            <v>Сердечно-сосудистая хирургия</v>
          </cell>
          <cell r="H694">
            <v>285543</v>
          </cell>
          <cell r="I694">
            <v>0.15</v>
          </cell>
          <cell r="Q694">
            <v>45</v>
          </cell>
        </row>
        <row r="695">
          <cell r="A695" t="str">
            <v>Сердечно-сосудистая хирургия</v>
          </cell>
          <cell r="H695">
            <v>225385</v>
          </cell>
          <cell r="I695">
            <v>0.37</v>
          </cell>
          <cell r="Q695">
            <v>46</v>
          </cell>
        </row>
        <row r="696">
          <cell r="A696" t="str">
            <v>Сердечно-сосудистая хирургия</v>
          </cell>
          <cell r="H696">
            <v>726413</v>
          </cell>
          <cell r="I696">
            <v>0.16</v>
          </cell>
          <cell r="Q696">
            <v>47</v>
          </cell>
        </row>
        <row r="697">
          <cell r="A697" t="str">
            <v>Сердечно-сосудистая хирургия</v>
          </cell>
          <cell r="H697">
            <v>387407</v>
          </cell>
          <cell r="I697">
            <v>0.52</v>
          </cell>
          <cell r="Q697">
            <v>48</v>
          </cell>
        </row>
        <row r="698">
          <cell r="A698" t="str">
            <v>Торакальная хирургия</v>
          </cell>
          <cell r="H698">
            <v>157689</v>
          </cell>
          <cell r="I698">
            <v>0.18</v>
          </cell>
          <cell r="Q698">
            <v>49</v>
          </cell>
        </row>
        <row r="699">
          <cell r="A699" t="str">
            <v>Торакальная хирургия</v>
          </cell>
          <cell r="H699">
            <v>275118</v>
          </cell>
          <cell r="I699">
            <v>0.15</v>
          </cell>
          <cell r="Q699">
            <v>50</v>
          </cell>
        </row>
        <row r="700">
          <cell r="A700" t="str">
            <v>Травматология и ортопедия</v>
          </cell>
          <cell r="H700">
            <v>147325</v>
          </cell>
          <cell r="I700">
            <v>0.24</v>
          </cell>
          <cell r="Q700">
            <v>51</v>
          </cell>
        </row>
        <row r="701">
          <cell r="A701" t="str">
            <v>Травматология и ортопедия</v>
          </cell>
          <cell r="H701">
            <v>299441</v>
          </cell>
          <cell r="I701">
            <v>0.32</v>
          </cell>
          <cell r="Q701">
            <v>52</v>
          </cell>
        </row>
        <row r="702">
          <cell r="A702" t="str">
            <v>Травматология и ортопедия</v>
          </cell>
          <cell r="H702">
            <v>154706</v>
          </cell>
          <cell r="I702">
            <v>0.3</v>
          </cell>
          <cell r="Q702">
            <v>53</v>
          </cell>
        </row>
        <row r="703">
          <cell r="A703" t="str">
            <v>Травматология и ортопедия</v>
          </cell>
          <cell r="H703">
            <v>229703</v>
          </cell>
          <cell r="I703">
            <v>0.44</v>
          </cell>
          <cell r="Q703">
            <v>54</v>
          </cell>
        </row>
        <row r="704">
          <cell r="A704" t="str">
            <v>Травматология и ортопедия</v>
          </cell>
          <cell r="H704">
            <v>375053</v>
          </cell>
          <cell r="I704">
            <v>0.09</v>
          </cell>
          <cell r="Q704">
            <v>55</v>
          </cell>
        </row>
        <row r="705">
          <cell r="A705" t="str">
            <v>Урология</v>
          </cell>
          <cell r="H705">
            <v>103859</v>
          </cell>
          <cell r="I705">
            <v>0.28000000000000003</v>
          </cell>
          <cell r="Q705">
            <v>56</v>
          </cell>
        </row>
        <row r="706">
          <cell r="A706" t="str">
            <v>Урология</v>
          </cell>
          <cell r="H706">
            <v>152839</v>
          </cell>
          <cell r="I706">
            <v>0.32</v>
          </cell>
          <cell r="Q706">
            <v>57</v>
          </cell>
        </row>
        <row r="707">
          <cell r="A707" t="str">
            <v>Челюстно-лицевая хирургия</v>
          </cell>
          <cell r="H707">
            <v>135258</v>
          </cell>
          <cell r="I707">
            <v>0.31</v>
          </cell>
          <cell r="Q707">
            <v>58</v>
          </cell>
        </row>
        <row r="708">
          <cell r="A708" t="str">
            <v>Эндокринология</v>
          </cell>
          <cell r="H708">
            <v>204609</v>
          </cell>
          <cell r="I708">
            <v>0.17</v>
          </cell>
          <cell r="Q708">
            <v>59</v>
          </cell>
        </row>
        <row r="709">
          <cell r="A709" t="str">
            <v>Эндокринология</v>
          </cell>
          <cell r="H709">
            <v>112284</v>
          </cell>
          <cell r="I709">
            <v>0.32</v>
          </cell>
          <cell r="Q709">
            <v>60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Ф за янв-сент 2021 года"/>
      <sheetName val="Выборка из ПУ"/>
      <sheetName val="факт объемы 2021"/>
      <sheetName val="Расчет "/>
      <sheetName val="Группировка по подуровням"/>
      <sheetName val="Расчет КД стац"/>
      <sheetName val="Расчет КД пол-ка"/>
      <sheetName val="Расчет КД дневной стац"/>
      <sheetName val="Расчет КД общий"/>
      <sheetName val="Расчет КД СМП"/>
      <sheetName val="Расчет КД един по заключ ффомс"/>
      <sheetName val="Групп по подур c 01.05.2022"/>
      <sheetName val="Расчет КД един по закл фф 5-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4">
          <cell r="F4">
            <v>3.33</v>
          </cell>
        </row>
      </sheetData>
      <sheetData sheetId="11"/>
      <sheetData sheetId="12">
        <row r="51">
          <cell r="F51">
            <v>1.3280000000000001</v>
          </cell>
        </row>
        <row r="53">
          <cell r="F53">
            <v>1.593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72"/>
  <sheetViews>
    <sheetView workbookViewId="0">
      <selection activeCell="H6" sqref="H6"/>
    </sheetView>
  </sheetViews>
  <sheetFormatPr defaultRowHeight="15" x14ac:dyDescent="0.25"/>
  <cols>
    <col min="1" max="1" width="1.5703125" customWidth="1"/>
    <col min="2" max="2" width="33.140625" customWidth="1"/>
    <col min="3" max="3" width="17.5703125" customWidth="1"/>
    <col min="4" max="4" width="19" customWidth="1"/>
    <col min="5" max="5" width="19.140625" customWidth="1"/>
    <col min="6" max="6" width="16.42578125" customWidth="1"/>
    <col min="7" max="7" width="15.85546875" customWidth="1"/>
    <col min="8" max="8" width="15.7109375" customWidth="1"/>
    <col min="9" max="9" width="15.5703125" customWidth="1"/>
    <col min="10" max="10" width="14.5703125" customWidth="1"/>
  </cols>
  <sheetData>
    <row r="1" spans="2:11" x14ac:dyDescent="0.25">
      <c r="E1" s="2" t="s">
        <v>4</v>
      </c>
    </row>
    <row r="2" spans="2:11" x14ac:dyDescent="0.25">
      <c r="E2" s="2" t="s">
        <v>2</v>
      </c>
    </row>
    <row r="3" spans="2:11" x14ac:dyDescent="0.25">
      <c r="E3" s="2" t="s">
        <v>3</v>
      </c>
    </row>
    <row r="4" spans="2:11" x14ac:dyDescent="0.25">
      <c r="E4" s="2" t="s">
        <v>6</v>
      </c>
    </row>
    <row r="6" spans="2:11" ht="78.75" customHeight="1" x14ac:dyDescent="0.3">
      <c r="B6" s="34" t="s">
        <v>7</v>
      </c>
      <c r="C6" s="34"/>
      <c r="D6" s="34"/>
      <c r="E6" s="34"/>
      <c r="F6" s="1"/>
      <c r="G6" s="1"/>
      <c r="H6" s="1"/>
      <c r="I6" s="1"/>
      <c r="J6" s="1"/>
      <c r="K6" s="1"/>
    </row>
    <row r="8" spans="2:11" ht="15" customHeight="1" x14ac:dyDescent="0.25">
      <c r="B8" s="35" t="s">
        <v>0</v>
      </c>
      <c r="C8" s="35" t="s">
        <v>1</v>
      </c>
      <c r="D8" s="35" t="s">
        <v>8</v>
      </c>
      <c r="E8" s="35" t="s">
        <v>5</v>
      </c>
    </row>
    <row r="9" spans="2:11" x14ac:dyDescent="0.25">
      <c r="B9" s="36"/>
      <c r="C9" s="36"/>
      <c r="D9" s="36"/>
      <c r="E9" s="36"/>
    </row>
    <row r="10" spans="2:11" ht="27.75" customHeight="1" x14ac:dyDescent="0.25">
      <c r="B10" s="36"/>
      <c r="C10" s="36"/>
      <c r="D10" s="36"/>
      <c r="E10" s="36"/>
    </row>
    <row r="11" spans="2:11" ht="49.5" customHeight="1" x14ac:dyDescent="0.25">
      <c r="B11" s="37"/>
      <c r="C11" s="37"/>
      <c r="D11" s="37"/>
      <c r="E11" s="37"/>
    </row>
    <row r="12" spans="2:11" x14ac:dyDescent="0.25">
      <c r="B12" s="12">
        <v>1</v>
      </c>
      <c r="C12" s="12">
        <v>2</v>
      </c>
      <c r="D12" s="12">
        <v>3</v>
      </c>
      <c r="E12" s="13">
        <v>4</v>
      </c>
    </row>
    <row r="13" spans="2:11" ht="21" customHeight="1" x14ac:dyDescent="0.25">
      <c r="B13" s="9" t="s">
        <v>20</v>
      </c>
      <c r="C13" s="10">
        <v>1</v>
      </c>
      <c r="D13" s="14">
        <v>0.2</v>
      </c>
      <c r="E13" s="11">
        <v>267875.15999999997</v>
      </c>
    </row>
    <row r="14" spans="2:11" ht="21" customHeight="1" x14ac:dyDescent="0.25">
      <c r="B14" s="3" t="s">
        <v>20</v>
      </c>
      <c r="C14" s="4">
        <v>2</v>
      </c>
      <c r="D14" s="15">
        <v>0.26</v>
      </c>
      <c r="E14" s="5">
        <v>315882.5</v>
      </c>
    </row>
    <row r="15" spans="2:11" ht="21" customHeight="1" x14ac:dyDescent="0.25">
      <c r="B15" s="3" t="s">
        <v>21</v>
      </c>
      <c r="C15" s="4">
        <v>3</v>
      </c>
      <c r="D15" s="15">
        <v>0.33</v>
      </c>
      <c r="E15" s="5">
        <v>248143.15</v>
      </c>
    </row>
    <row r="16" spans="2:11" ht="21" customHeight="1" x14ac:dyDescent="0.25">
      <c r="B16" s="3" t="s">
        <v>21</v>
      </c>
      <c r="C16" s="4">
        <v>4</v>
      </c>
      <c r="D16" s="15">
        <v>0.39</v>
      </c>
      <c r="E16" s="5">
        <v>405978.8</v>
      </c>
    </row>
    <row r="17" spans="2:5" ht="21" customHeight="1" x14ac:dyDescent="0.25">
      <c r="B17" s="3" t="s">
        <v>22</v>
      </c>
      <c r="C17" s="4">
        <v>5</v>
      </c>
      <c r="D17" s="15">
        <v>0.22</v>
      </c>
      <c r="E17" s="5">
        <v>221935.52</v>
      </c>
    </row>
    <row r="18" spans="2:5" ht="21" customHeight="1" x14ac:dyDescent="0.25">
      <c r="B18" s="3" t="s">
        <v>23</v>
      </c>
      <c r="C18" s="4">
        <v>6</v>
      </c>
      <c r="D18" s="15">
        <v>0.3</v>
      </c>
      <c r="E18" s="5">
        <v>279213.34999999998</v>
      </c>
    </row>
    <row r="19" spans="2:5" ht="21" customHeight="1" x14ac:dyDescent="0.25">
      <c r="B19" s="3" t="s">
        <v>23</v>
      </c>
      <c r="C19" s="4">
        <v>7</v>
      </c>
      <c r="D19" s="15">
        <v>7.0000000000000007E-2</v>
      </c>
      <c r="E19" s="5">
        <v>565783.13</v>
      </c>
    </row>
    <row r="20" spans="2:5" ht="28.5" customHeight="1" x14ac:dyDescent="0.25">
      <c r="B20" s="3" t="s">
        <v>24</v>
      </c>
      <c r="C20" s="4">
        <v>8</v>
      </c>
      <c r="D20" s="15">
        <v>0.5</v>
      </c>
      <c r="E20" s="5">
        <v>619492.43000000005</v>
      </c>
    </row>
    <row r="21" spans="2:5" ht="21" customHeight="1" x14ac:dyDescent="0.25">
      <c r="B21" s="3" t="s">
        <v>25</v>
      </c>
      <c r="C21" s="4">
        <v>9</v>
      </c>
      <c r="D21" s="15">
        <v>0.33</v>
      </c>
      <c r="E21" s="5">
        <v>196616.14</v>
      </c>
    </row>
    <row r="22" spans="2:5" ht="21" customHeight="1" x14ac:dyDescent="0.25">
      <c r="B22" s="3" t="s">
        <v>26</v>
      </c>
      <c r="C22" s="4">
        <v>10</v>
      </c>
      <c r="D22" s="15">
        <v>0.48</v>
      </c>
      <c r="E22" s="5">
        <v>1236612.27</v>
      </c>
    </row>
    <row r="23" spans="2:5" ht="21" customHeight="1" x14ac:dyDescent="0.25">
      <c r="B23" s="3" t="s">
        <v>26</v>
      </c>
      <c r="C23" s="4">
        <v>11</v>
      </c>
      <c r="D23" s="15">
        <v>0.28000000000000003</v>
      </c>
      <c r="E23" s="5">
        <v>2843113.31</v>
      </c>
    </row>
    <row r="24" spans="2:5" ht="21" customHeight="1" x14ac:dyDescent="0.25">
      <c r="B24" s="3" t="s">
        <v>27</v>
      </c>
      <c r="C24" s="4">
        <v>12</v>
      </c>
      <c r="D24" s="15">
        <v>0.25</v>
      </c>
      <c r="E24" s="5">
        <v>281629.03000000003</v>
      </c>
    </row>
    <row r="25" spans="2:5" ht="21" customHeight="1" x14ac:dyDescent="0.25">
      <c r="B25" s="3" t="s">
        <v>27</v>
      </c>
      <c r="C25" s="4">
        <v>13</v>
      </c>
      <c r="D25" s="15">
        <v>0.2</v>
      </c>
      <c r="E25" s="5">
        <v>399696.46</v>
      </c>
    </row>
    <row r="26" spans="2:5" ht="21" customHeight="1" x14ac:dyDescent="0.25">
      <c r="B26" s="3" t="s">
        <v>27</v>
      </c>
      <c r="C26" s="4">
        <v>14</v>
      </c>
      <c r="D26" s="15">
        <v>0.17</v>
      </c>
      <c r="E26" s="5">
        <v>243835.81</v>
      </c>
    </row>
    <row r="27" spans="2:5" ht="21" customHeight="1" x14ac:dyDescent="0.25">
      <c r="B27" s="3" t="s">
        <v>27</v>
      </c>
      <c r="C27" s="4">
        <v>15</v>
      </c>
      <c r="D27" s="15">
        <v>0.17</v>
      </c>
      <c r="E27" s="5">
        <v>350365.58</v>
      </c>
    </row>
    <row r="28" spans="2:5" ht="21" customHeight="1" x14ac:dyDescent="0.25">
      <c r="B28" s="3" t="s">
        <v>27</v>
      </c>
      <c r="C28" s="4">
        <v>16</v>
      </c>
      <c r="D28" s="15">
        <v>0.37</v>
      </c>
      <c r="E28" s="5">
        <v>598749.54</v>
      </c>
    </row>
    <row r="29" spans="2:5" ht="21" customHeight="1" x14ac:dyDescent="0.25">
      <c r="B29" s="3" t="s">
        <v>27</v>
      </c>
      <c r="C29" s="4">
        <v>17</v>
      </c>
      <c r="D29" s="15">
        <v>0.28000000000000003</v>
      </c>
      <c r="E29" s="5">
        <v>717458.52</v>
      </c>
    </row>
    <row r="30" spans="2:5" ht="21" customHeight="1" x14ac:dyDescent="0.25">
      <c r="B30" s="3" t="s">
        <v>28</v>
      </c>
      <c r="C30" s="4">
        <v>18</v>
      </c>
      <c r="D30" s="15">
        <v>0.21</v>
      </c>
      <c r="E30" s="5">
        <v>408263.13</v>
      </c>
    </row>
    <row r="31" spans="2:5" ht="21" customHeight="1" x14ac:dyDescent="0.25">
      <c r="B31" s="3" t="s">
        <v>28</v>
      </c>
      <c r="C31" s="4">
        <v>19</v>
      </c>
      <c r="D31" s="15">
        <v>0.3</v>
      </c>
      <c r="E31" s="5">
        <v>943906.09</v>
      </c>
    </row>
    <row r="32" spans="2:5" ht="21" customHeight="1" x14ac:dyDescent="0.25">
      <c r="B32" s="3" t="s">
        <v>29</v>
      </c>
      <c r="C32" s="4">
        <v>20</v>
      </c>
      <c r="D32" s="15">
        <v>0.31</v>
      </c>
      <c r="E32" s="5">
        <v>222350.01</v>
      </c>
    </row>
    <row r="33" spans="2:5" ht="21" customHeight="1" x14ac:dyDescent="0.25">
      <c r="B33" s="3" t="s">
        <v>29</v>
      </c>
      <c r="C33" s="4">
        <v>21</v>
      </c>
      <c r="D33" s="15">
        <v>0.54</v>
      </c>
      <c r="E33" s="5">
        <v>245811.49</v>
      </c>
    </row>
    <row r="34" spans="2:5" ht="21" customHeight="1" x14ac:dyDescent="0.25">
      <c r="B34" s="3" t="s">
        <v>29</v>
      </c>
      <c r="C34" s="4">
        <v>22</v>
      </c>
      <c r="D34" s="15">
        <v>0.36</v>
      </c>
      <c r="E34" s="5">
        <v>272507.86</v>
      </c>
    </row>
    <row r="35" spans="2:5" ht="21" customHeight="1" x14ac:dyDescent="0.25">
      <c r="B35" s="3" t="s">
        <v>29</v>
      </c>
      <c r="C35" s="4">
        <v>23</v>
      </c>
      <c r="D35" s="15">
        <v>0.37</v>
      </c>
      <c r="E35" s="5">
        <v>146558.28</v>
      </c>
    </row>
    <row r="36" spans="2:5" ht="21" customHeight="1" x14ac:dyDescent="0.25">
      <c r="B36" s="3" t="s">
        <v>29</v>
      </c>
      <c r="C36" s="4">
        <v>24</v>
      </c>
      <c r="D36" s="15">
        <v>0.35</v>
      </c>
      <c r="E36" s="5">
        <v>323686.49</v>
      </c>
    </row>
    <row r="37" spans="2:5" ht="21" customHeight="1" x14ac:dyDescent="0.25">
      <c r="B37" s="3" t="s">
        <v>29</v>
      </c>
      <c r="C37" s="4">
        <v>25</v>
      </c>
      <c r="D37" s="15">
        <v>0.34</v>
      </c>
      <c r="E37" s="5">
        <v>425568.35</v>
      </c>
    </row>
    <row r="38" spans="2:5" ht="21" customHeight="1" x14ac:dyDescent="0.25">
      <c r="B38" s="3" t="s">
        <v>30</v>
      </c>
      <c r="C38" s="4">
        <v>26</v>
      </c>
      <c r="D38" s="15">
        <v>0.26</v>
      </c>
      <c r="E38" s="5">
        <v>200234.12</v>
      </c>
    </row>
    <row r="39" spans="2:5" ht="21" customHeight="1" x14ac:dyDescent="0.25">
      <c r="B39" s="3" t="s">
        <v>30</v>
      </c>
      <c r="C39" s="4">
        <v>27</v>
      </c>
      <c r="D39" s="15">
        <v>0.2</v>
      </c>
      <c r="E39" s="5">
        <v>108718.34</v>
      </c>
    </row>
    <row r="40" spans="2:5" ht="21" customHeight="1" x14ac:dyDescent="0.25">
      <c r="B40" s="3" t="s">
        <v>30</v>
      </c>
      <c r="C40" s="4">
        <v>28</v>
      </c>
      <c r="D40" s="15">
        <v>0.44</v>
      </c>
      <c r="E40" s="5">
        <v>285513.94</v>
      </c>
    </row>
    <row r="41" spans="2:5" ht="21" customHeight="1" x14ac:dyDescent="0.25">
      <c r="B41" s="3" t="s">
        <v>31</v>
      </c>
      <c r="C41" s="4">
        <v>29</v>
      </c>
      <c r="D41" s="15">
        <v>0.35</v>
      </c>
      <c r="E41" s="5">
        <v>120709.66</v>
      </c>
    </row>
    <row r="42" spans="2:5" ht="21" customHeight="1" x14ac:dyDescent="0.25">
      <c r="B42" s="3" t="s">
        <v>31</v>
      </c>
      <c r="C42" s="4">
        <v>30</v>
      </c>
      <c r="D42" s="15">
        <v>0.34</v>
      </c>
      <c r="E42" s="5">
        <v>173218.75</v>
      </c>
    </row>
    <row r="43" spans="2:5" ht="21" customHeight="1" x14ac:dyDescent="0.25">
      <c r="B43" s="3" t="s">
        <v>32</v>
      </c>
      <c r="C43" s="4">
        <v>31</v>
      </c>
      <c r="D43" s="15">
        <v>0.38</v>
      </c>
      <c r="E43" s="5">
        <v>171734.73</v>
      </c>
    </row>
    <row r="44" spans="2:5" ht="21" customHeight="1" x14ac:dyDescent="0.25">
      <c r="B44" s="3" t="s">
        <v>32</v>
      </c>
      <c r="C44" s="4">
        <v>32</v>
      </c>
      <c r="D44" s="15">
        <v>0.22</v>
      </c>
      <c r="E44" s="5">
        <v>286459.37</v>
      </c>
    </row>
    <row r="45" spans="2:5" ht="21" customHeight="1" x14ac:dyDescent="0.25">
      <c r="B45" s="3" t="s">
        <v>32</v>
      </c>
      <c r="C45" s="4">
        <v>33</v>
      </c>
      <c r="D45" s="15">
        <v>0.33</v>
      </c>
      <c r="E45" s="5">
        <v>191593.82</v>
      </c>
    </row>
    <row r="46" spans="2:5" ht="21" customHeight="1" x14ac:dyDescent="0.25">
      <c r="B46" s="3" t="s">
        <v>32</v>
      </c>
      <c r="C46" s="4">
        <v>34</v>
      </c>
      <c r="D46" s="15">
        <v>0.21</v>
      </c>
      <c r="E46" s="5">
        <v>279815.2</v>
      </c>
    </row>
    <row r="47" spans="2:5" ht="21" customHeight="1" x14ac:dyDescent="0.25">
      <c r="B47" s="3" t="s">
        <v>33</v>
      </c>
      <c r="C47" s="4">
        <v>35</v>
      </c>
      <c r="D47" s="15">
        <v>0.35</v>
      </c>
      <c r="E47" s="5">
        <v>263400.76</v>
      </c>
    </row>
    <row r="48" spans="2:5" ht="21" customHeight="1" x14ac:dyDescent="0.25">
      <c r="B48" s="3" t="s">
        <v>34</v>
      </c>
      <c r="C48" s="4">
        <v>36</v>
      </c>
      <c r="D48" s="15">
        <v>0.56000000000000005</v>
      </c>
      <c r="E48" s="5">
        <v>398694.88</v>
      </c>
    </row>
    <row r="49" spans="2:5" ht="21" customHeight="1" x14ac:dyDescent="0.25">
      <c r="B49" s="3" t="s">
        <v>34</v>
      </c>
      <c r="C49" s="4">
        <v>37</v>
      </c>
      <c r="D49" s="15">
        <v>0.49</v>
      </c>
      <c r="E49" s="5">
        <v>430392.06</v>
      </c>
    </row>
    <row r="50" spans="2:5" ht="21" customHeight="1" x14ac:dyDescent="0.25">
      <c r="B50" s="3" t="s">
        <v>34</v>
      </c>
      <c r="C50" s="4">
        <v>38</v>
      </c>
      <c r="D50" s="15">
        <v>0.43</v>
      </c>
      <c r="E50" s="5">
        <v>458099.87</v>
      </c>
    </row>
    <row r="51" spans="2:5" ht="21" customHeight="1" x14ac:dyDescent="0.25">
      <c r="B51" s="3" t="s">
        <v>34</v>
      </c>
      <c r="C51" s="4">
        <v>39</v>
      </c>
      <c r="D51" s="15">
        <v>0.54</v>
      </c>
      <c r="E51" s="5">
        <v>290708.93</v>
      </c>
    </row>
    <row r="52" spans="2:5" ht="21" customHeight="1" x14ac:dyDescent="0.25">
      <c r="B52" s="3" t="s">
        <v>34</v>
      </c>
      <c r="C52" s="4">
        <v>40</v>
      </c>
      <c r="D52" s="15">
        <v>0.45</v>
      </c>
      <c r="E52" s="5">
        <v>321116.71000000002</v>
      </c>
    </row>
    <row r="53" spans="2:5" ht="21" customHeight="1" x14ac:dyDescent="0.25">
      <c r="B53" s="3" t="s">
        <v>34</v>
      </c>
      <c r="C53" s="4">
        <v>41</v>
      </c>
      <c r="D53" s="15">
        <v>0.34</v>
      </c>
      <c r="E53" s="5">
        <v>352962.04</v>
      </c>
    </row>
    <row r="54" spans="2:5" ht="21" customHeight="1" x14ac:dyDescent="0.25">
      <c r="B54" s="3" t="s">
        <v>34</v>
      </c>
      <c r="C54" s="4">
        <v>42</v>
      </c>
      <c r="D54" s="15">
        <v>0.47</v>
      </c>
      <c r="E54" s="5">
        <v>350971.37</v>
      </c>
    </row>
    <row r="55" spans="2:5" ht="21" customHeight="1" x14ac:dyDescent="0.25">
      <c r="B55" s="3" t="s">
        <v>34</v>
      </c>
      <c r="C55" s="4">
        <v>43</v>
      </c>
      <c r="D55" s="15">
        <v>0.24</v>
      </c>
      <c r="E55" s="5">
        <v>516095.34</v>
      </c>
    </row>
    <row r="56" spans="2:5" ht="21" customHeight="1" x14ac:dyDescent="0.25">
      <c r="B56" s="3" t="s">
        <v>34</v>
      </c>
      <c r="C56" s="4">
        <v>44</v>
      </c>
      <c r="D56" s="15">
        <v>0.17</v>
      </c>
      <c r="E56" s="5">
        <v>213688.4</v>
      </c>
    </row>
    <row r="57" spans="2:5" ht="21" customHeight="1" x14ac:dyDescent="0.25">
      <c r="B57" s="3" t="s">
        <v>34</v>
      </c>
      <c r="C57" s="4">
        <v>45</v>
      </c>
      <c r="D57" s="15">
        <v>0.15</v>
      </c>
      <c r="E57" s="5">
        <v>385682.93</v>
      </c>
    </row>
    <row r="58" spans="2:5" ht="21" customHeight="1" x14ac:dyDescent="0.25">
      <c r="B58" s="3" t="s">
        <v>34</v>
      </c>
      <c r="C58" s="4">
        <v>46</v>
      </c>
      <c r="D58" s="15">
        <v>0.37</v>
      </c>
      <c r="E58" s="5">
        <v>420356.55</v>
      </c>
    </row>
    <row r="59" spans="2:5" ht="21" customHeight="1" x14ac:dyDescent="0.25">
      <c r="B59" s="3" t="s">
        <v>34</v>
      </c>
      <c r="C59" s="4">
        <v>47</v>
      </c>
      <c r="D59" s="15">
        <v>0.16</v>
      </c>
      <c r="E59" s="5">
        <v>998149.58</v>
      </c>
    </row>
    <row r="60" spans="2:5" ht="21" customHeight="1" x14ac:dyDescent="0.25">
      <c r="B60" s="3" t="s">
        <v>34</v>
      </c>
      <c r="C60" s="4">
        <v>48</v>
      </c>
      <c r="D60" s="15">
        <v>0.52</v>
      </c>
      <c r="E60" s="5">
        <v>858400.93</v>
      </c>
    </row>
    <row r="61" spans="2:5" ht="21" customHeight="1" x14ac:dyDescent="0.25">
      <c r="B61" s="3" t="s">
        <v>35</v>
      </c>
      <c r="C61" s="4">
        <v>49</v>
      </c>
      <c r="D61" s="15">
        <v>0.18</v>
      </c>
      <c r="E61" s="5">
        <v>224050.84</v>
      </c>
    </row>
    <row r="62" spans="2:5" ht="21" customHeight="1" x14ac:dyDescent="0.25">
      <c r="B62" s="3" t="s">
        <v>35</v>
      </c>
      <c r="C62" s="4">
        <v>50</v>
      </c>
      <c r="D62" s="15">
        <v>0.15</v>
      </c>
      <c r="E62" s="5">
        <v>371601.88</v>
      </c>
    </row>
    <row r="63" spans="2:5" ht="21" customHeight="1" x14ac:dyDescent="0.25">
      <c r="B63" s="3" t="s">
        <v>36</v>
      </c>
      <c r="C63" s="4">
        <v>51</v>
      </c>
      <c r="D63" s="15">
        <v>0.24</v>
      </c>
      <c r="E63" s="5">
        <v>229992</v>
      </c>
    </row>
    <row r="64" spans="2:5" ht="21" customHeight="1" x14ac:dyDescent="0.25">
      <c r="B64" s="3" t="s">
        <v>36</v>
      </c>
      <c r="C64" s="4">
        <v>52</v>
      </c>
      <c r="D64" s="15">
        <v>0.32</v>
      </c>
      <c r="E64" s="5">
        <v>523470.78</v>
      </c>
    </row>
    <row r="65" spans="2:5" ht="21" customHeight="1" x14ac:dyDescent="0.25">
      <c r="B65" s="3" t="s">
        <v>36</v>
      </c>
      <c r="C65" s="4">
        <v>53</v>
      </c>
      <c r="D65" s="15">
        <v>0.3</v>
      </c>
      <c r="E65" s="5">
        <v>263216.78999999998</v>
      </c>
    </row>
    <row r="66" spans="2:5" ht="21" customHeight="1" x14ac:dyDescent="0.25">
      <c r="B66" s="3" t="s">
        <v>36</v>
      </c>
      <c r="C66" s="4">
        <v>54</v>
      </c>
      <c r="D66" s="15">
        <v>0.44</v>
      </c>
      <c r="E66" s="5">
        <v>466003.07</v>
      </c>
    </row>
    <row r="67" spans="2:5" ht="21" customHeight="1" x14ac:dyDescent="0.25">
      <c r="B67" s="3" t="s">
        <v>36</v>
      </c>
      <c r="C67" s="4">
        <v>55</v>
      </c>
      <c r="D67" s="15">
        <v>0.09</v>
      </c>
      <c r="E67" s="5">
        <v>453971.65</v>
      </c>
    </row>
    <row r="68" spans="2:5" ht="21" customHeight="1" x14ac:dyDescent="0.25">
      <c r="B68" s="3" t="s">
        <v>37</v>
      </c>
      <c r="C68" s="4">
        <v>56</v>
      </c>
      <c r="D68" s="15">
        <v>0.28000000000000003</v>
      </c>
      <c r="E68" s="5">
        <v>171849.26</v>
      </c>
    </row>
    <row r="69" spans="2:5" ht="21" customHeight="1" x14ac:dyDescent="0.25">
      <c r="B69" s="3" t="s">
        <v>37</v>
      </c>
      <c r="C69" s="4">
        <v>57</v>
      </c>
      <c r="D69" s="15">
        <v>0.32</v>
      </c>
      <c r="E69" s="5">
        <v>267187.03000000003</v>
      </c>
    </row>
    <row r="70" spans="2:5" ht="21" customHeight="1" x14ac:dyDescent="0.25">
      <c r="B70" s="3" t="s">
        <v>38</v>
      </c>
      <c r="C70" s="4">
        <v>58</v>
      </c>
      <c r="D70" s="15">
        <v>0.31</v>
      </c>
      <c r="E70" s="5">
        <v>233290.29</v>
      </c>
    </row>
    <row r="71" spans="2:5" x14ac:dyDescent="0.25">
      <c r="B71" s="3" t="s">
        <v>39</v>
      </c>
      <c r="C71" s="4">
        <v>59</v>
      </c>
      <c r="D71" s="15">
        <v>0.17</v>
      </c>
      <c r="E71" s="5">
        <v>285932.89</v>
      </c>
    </row>
    <row r="72" spans="2:5" x14ac:dyDescent="0.25">
      <c r="B72" s="6" t="s">
        <v>39</v>
      </c>
      <c r="C72" s="7">
        <v>60</v>
      </c>
      <c r="D72" s="16">
        <v>0.32</v>
      </c>
      <c r="E72" s="8">
        <v>196290.4</v>
      </c>
    </row>
  </sheetData>
  <mergeCells count="5">
    <mergeCell ref="B6:E6"/>
    <mergeCell ref="B8:B11"/>
    <mergeCell ref="C8:C11"/>
    <mergeCell ref="E8:E11"/>
    <mergeCell ref="D8:D11"/>
  </mergeCells>
  <pageMargins left="0.70866141732283472" right="0.70866141732283472" top="0.74803149606299213" bottom="0.74803149606299213" header="0.31496062992125984" footer="0.31496062992125984"/>
  <pageSetup paperSize="9" scale="9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290D5-AB0C-42D6-8635-61C53C90ACC4}">
  <sheetPr>
    <pageSetUpPr fitToPage="1"/>
  </sheetPr>
  <dimension ref="A1:R76"/>
  <sheetViews>
    <sheetView topLeftCell="A13" zoomScaleNormal="100" workbookViewId="0">
      <pane xSplit="2" ySplit="3" topLeftCell="C22" activePane="bottomRight" state="frozen"/>
      <selection activeCell="A13" sqref="A13"/>
      <selection pane="topRight" activeCell="C13" sqref="C13"/>
      <selection pane="bottomLeft" activeCell="A16" sqref="A16"/>
      <selection pane="bottomRight" activeCell="E22" sqref="E22"/>
    </sheetView>
  </sheetViews>
  <sheetFormatPr defaultRowHeight="15" x14ac:dyDescent="0.25"/>
  <cols>
    <col min="1" max="1" width="33.140625" customWidth="1"/>
    <col min="2" max="2" width="12.28515625" customWidth="1"/>
    <col min="3" max="3" width="12.85546875" customWidth="1"/>
    <col min="4" max="4" width="17" customWidth="1"/>
    <col min="5" max="12" width="19" customWidth="1"/>
    <col min="13" max="13" width="16.42578125" customWidth="1"/>
    <col min="14" max="14" width="15.85546875" customWidth="1"/>
    <col min="15" max="15" width="15.7109375" customWidth="1"/>
    <col min="16" max="16" width="15.5703125" customWidth="1"/>
    <col min="17" max="17" width="14.5703125" customWidth="1"/>
  </cols>
  <sheetData>
    <row r="1" spans="1:18" ht="9.9499999999999993" customHeight="1" x14ac:dyDescent="0.25">
      <c r="L1" s="17" t="s">
        <v>9</v>
      </c>
    </row>
    <row r="2" spans="1:18" ht="9.9499999999999993" customHeight="1" x14ac:dyDescent="0.25">
      <c r="L2" s="17" t="s">
        <v>10</v>
      </c>
    </row>
    <row r="3" spans="1:18" ht="9.9499999999999993" customHeight="1" x14ac:dyDescent="0.25">
      <c r="L3" s="17" t="s">
        <v>3</v>
      </c>
    </row>
    <row r="4" spans="1:18" ht="9.9499999999999993" customHeight="1" x14ac:dyDescent="0.25">
      <c r="L4" s="17" t="s">
        <v>11</v>
      </c>
    </row>
    <row r="5" spans="1:18" ht="9.9499999999999993" customHeight="1" x14ac:dyDescent="0.25">
      <c r="L5" s="18"/>
    </row>
    <row r="6" spans="1:18" ht="9.9499999999999993" customHeight="1" x14ac:dyDescent="0.25">
      <c r="L6" s="17" t="s">
        <v>12</v>
      </c>
    </row>
    <row r="7" spans="1:18" ht="9.9499999999999993" customHeight="1" x14ac:dyDescent="0.25">
      <c r="L7" s="17" t="s">
        <v>2</v>
      </c>
    </row>
    <row r="8" spans="1:18" ht="9.9499999999999993" customHeight="1" x14ac:dyDescent="0.25">
      <c r="L8" s="17" t="s">
        <v>3</v>
      </c>
    </row>
    <row r="9" spans="1:18" ht="9.9499999999999993" customHeight="1" x14ac:dyDescent="0.25">
      <c r="L9" s="17" t="s">
        <v>6</v>
      </c>
    </row>
    <row r="10" spans="1:18" ht="9.9499999999999993" customHeight="1" x14ac:dyDescent="0.25"/>
    <row r="11" spans="1:18" ht="54" customHeight="1" x14ac:dyDescent="0.3">
      <c r="A11" s="34" t="s">
        <v>13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1"/>
      <c r="N11" s="1"/>
      <c r="O11" s="1"/>
      <c r="P11" s="1"/>
      <c r="Q11" s="1"/>
      <c r="R11" s="1"/>
    </row>
    <row r="13" spans="1:18" ht="84.75" customHeight="1" x14ac:dyDescent="0.25">
      <c r="A13" s="38" t="s">
        <v>0</v>
      </c>
      <c r="B13" s="38" t="s">
        <v>1</v>
      </c>
      <c r="C13" s="38" t="s">
        <v>14</v>
      </c>
      <c r="D13" s="38" t="s">
        <v>8</v>
      </c>
      <c r="E13" s="38" t="s">
        <v>15</v>
      </c>
      <c r="F13" s="38"/>
      <c r="G13" s="38"/>
      <c r="H13" s="38"/>
      <c r="I13" s="38" t="s">
        <v>5</v>
      </c>
      <c r="J13" s="38"/>
      <c r="K13" s="38"/>
      <c r="L13" s="38"/>
    </row>
    <row r="14" spans="1:18" ht="138" customHeight="1" x14ac:dyDescent="0.25">
      <c r="A14" s="38"/>
      <c r="B14" s="38"/>
      <c r="C14" s="38"/>
      <c r="D14" s="38"/>
      <c r="E14" s="19" t="s">
        <v>16</v>
      </c>
      <c r="F14" s="19" t="s">
        <v>17</v>
      </c>
      <c r="G14" s="19" t="s">
        <v>18</v>
      </c>
      <c r="H14" s="19" t="s">
        <v>19</v>
      </c>
      <c r="I14" s="19" t="s">
        <v>16</v>
      </c>
      <c r="J14" s="19" t="s">
        <v>17</v>
      </c>
      <c r="K14" s="19" t="s">
        <v>18</v>
      </c>
      <c r="L14" s="19" t="s">
        <v>19</v>
      </c>
    </row>
    <row r="15" spans="1:18" x14ac:dyDescent="0.25">
      <c r="A15" s="12">
        <v>1</v>
      </c>
      <c r="B15" s="12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2">
        <v>9</v>
      </c>
      <c r="J15" s="12">
        <v>10</v>
      </c>
      <c r="K15" s="12">
        <v>11</v>
      </c>
      <c r="L15" s="12">
        <v>12</v>
      </c>
    </row>
    <row r="16" spans="1:18" ht="21" customHeight="1" x14ac:dyDescent="0.25">
      <c r="A16" s="9" t="s">
        <v>20</v>
      </c>
      <c r="B16" s="10">
        <v>1</v>
      </c>
      <c r="C16" s="20">
        <v>182526</v>
      </c>
      <c r="D16" s="14">
        <v>0.2</v>
      </c>
      <c r="E16" s="21">
        <v>3.33</v>
      </c>
      <c r="F16" s="21">
        <v>0.96</v>
      </c>
      <c r="G16" s="21">
        <v>1.3280000000000001</v>
      </c>
      <c r="H16" s="21">
        <v>0.96</v>
      </c>
      <c r="I16" s="20">
        <v>267583.12</v>
      </c>
      <c r="J16" s="20">
        <v>181065.79</v>
      </c>
      <c r="K16" s="20">
        <v>194499.71</v>
      </c>
      <c r="L16" s="20">
        <v>181065.79</v>
      </c>
      <c r="N16" s="22"/>
    </row>
    <row r="17" spans="1:12" ht="21" customHeight="1" x14ac:dyDescent="0.25">
      <c r="A17" s="3" t="s">
        <v>20</v>
      </c>
      <c r="B17" s="4">
        <v>2</v>
      </c>
      <c r="C17" s="20">
        <v>196459</v>
      </c>
      <c r="D17" s="15">
        <v>0.26</v>
      </c>
      <c r="E17" s="23">
        <v>3.33</v>
      </c>
      <c r="F17" s="23">
        <v>0.96</v>
      </c>
      <c r="G17" s="23">
        <v>1.3280000000000001</v>
      </c>
      <c r="H17" s="23">
        <v>0.96</v>
      </c>
      <c r="I17" s="24">
        <v>315473.86</v>
      </c>
      <c r="J17" s="24">
        <v>194415.83</v>
      </c>
      <c r="K17" s="24">
        <v>213213.02</v>
      </c>
      <c r="L17" s="24">
        <v>194415.83</v>
      </c>
    </row>
    <row r="18" spans="1:12" ht="21" customHeight="1" x14ac:dyDescent="0.25">
      <c r="A18" s="3" t="s">
        <v>21</v>
      </c>
      <c r="B18" s="4">
        <v>3</v>
      </c>
      <c r="C18" s="20">
        <v>140072</v>
      </c>
      <c r="D18" s="15">
        <v>0.33</v>
      </c>
      <c r="E18" s="23">
        <v>3.33</v>
      </c>
      <c r="F18" s="23">
        <v>0.96</v>
      </c>
      <c r="G18" s="23">
        <v>1.3280000000000001</v>
      </c>
      <c r="H18" s="23">
        <v>0.96</v>
      </c>
      <c r="I18" s="24">
        <v>247773.36</v>
      </c>
      <c r="J18" s="24">
        <v>138223.04999999999</v>
      </c>
      <c r="K18" s="24">
        <v>155233.39000000001</v>
      </c>
      <c r="L18" s="24">
        <v>138223.04999999999</v>
      </c>
    </row>
    <row r="19" spans="1:12" ht="21" customHeight="1" x14ac:dyDescent="0.25">
      <c r="A19" s="3" t="s">
        <v>21</v>
      </c>
      <c r="B19" s="4">
        <v>4</v>
      </c>
      <c r="C19" s="20">
        <v>212352</v>
      </c>
      <c r="D19" s="15">
        <v>0.39</v>
      </c>
      <c r="E19" s="23">
        <v>3.33</v>
      </c>
      <c r="F19" s="23">
        <v>0.96</v>
      </c>
      <c r="G19" s="23">
        <v>1.3280000000000001</v>
      </c>
      <c r="H19" s="23">
        <v>0.96</v>
      </c>
      <c r="I19" s="24">
        <v>405316.26</v>
      </c>
      <c r="J19" s="24">
        <v>209039.31</v>
      </c>
      <c r="K19" s="24">
        <v>239516.07</v>
      </c>
      <c r="L19" s="24">
        <v>209039.31</v>
      </c>
    </row>
    <row r="20" spans="1:12" ht="21" customHeight="1" x14ac:dyDescent="0.25">
      <c r="A20" s="3" t="s">
        <v>22</v>
      </c>
      <c r="B20" s="4">
        <v>5</v>
      </c>
      <c r="C20" s="20">
        <v>146554</v>
      </c>
      <c r="D20" s="15">
        <v>0.22</v>
      </c>
      <c r="E20" s="23">
        <v>3.33</v>
      </c>
      <c r="F20" s="23">
        <v>0.96</v>
      </c>
      <c r="G20" s="23">
        <v>1.3280000000000001</v>
      </c>
      <c r="H20" s="23">
        <v>0.96</v>
      </c>
      <c r="I20" s="24">
        <v>221677.58</v>
      </c>
      <c r="J20" s="24">
        <v>145264.32000000001</v>
      </c>
      <c r="K20" s="24">
        <v>157129.34</v>
      </c>
      <c r="L20" s="24">
        <v>145264.32000000001</v>
      </c>
    </row>
    <row r="21" spans="1:12" ht="21" customHeight="1" x14ac:dyDescent="0.25">
      <c r="A21" s="3" t="s">
        <v>23</v>
      </c>
      <c r="B21" s="4">
        <v>6</v>
      </c>
      <c r="C21" s="20">
        <v>164108</v>
      </c>
      <c r="D21" s="15">
        <v>0.3</v>
      </c>
      <c r="E21" s="23">
        <v>3.33</v>
      </c>
      <c r="F21" s="23">
        <v>0.96</v>
      </c>
      <c r="G21" s="23">
        <v>1.3280000000000001</v>
      </c>
      <c r="H21" s="23">
        <v>0.96</v>
      </c>
      <c r="I21" s="24">
        <v>278819.49</v>
      </c>
      <c r="J21" s="24">
        <v>162138.70000000001</v>
      </c>
      <c r="K21" s="24">
        <v>180256.23</v>
      </c>
      <c r="L21" s="24">
        <v>162138.70000000001</v>
      </c>
    </row>
    <row r="22" spans="1:12" ht="21" customHeight="1" x14ac:dyDescent="0.25">
      <c r="A22" s="3" t="s">
        <v>23</v>
      </c>
      <c r="B22" s="4">
        <v>7</v>
      </c>
      <c r="C22" s="20">
        <v>486210</v>
      </c>
      <c r="D22" s="15">
        <v>7.0000000000000007E-2</v>
      </c>
      <c r="E22" s="23">
        <v>3.33</v>
      </c>
      <c r="F22" s="23">
        <v>0.96</v>
      </c>
      <c r="G22" s="23">
        <v>1.3280000000000001</v>
      </c>
      <c r="H22" s="23">
        <v>0.96</v>
      </c>
      <c r="I22" s="24">
        <v>565510.85</v>
      </c>
      <c r="J22" s="24">
        <v>484848.61</v>
      </c>
      <c r="K22" s="24">
        <v>497373.38</v>
      </c>
      <c r="L22" s="24">
        <v>484848.61</v>
      </c>
    </row>
    <row r="23" spans="1:12" ht="28.5" customHeight="1" x14ac:dyDescent="0.25">
      <c r="A23" s="3" t="s">
        <v>24</v>
      </c>
      <c r="B23" s="4">
        <v>8</v>
      </c>
      <c r="C23" s="20">
        <v>285612</v>
      </c>
      <c r="D23" s="15">
        <v>0.5</v>
      </c>
      <c r="E23" s="23">
        <v>3.33</v>
      </c>
      <c r="F23" s="23">
        <v>0.96</v>
      </c>
      <c r="G23" s="23">
        <v>1.3280000000000001</v>
      </c>
      <c r="H23" s="23">
        <v>0.96</v>
      </c>
      <c r="I23" s="24">
        <v>618349.98</v>
      </c>
      <c r="J23" s="24">
        <v>279899.76</v>
      </c>
      <c r="K23" s="24">
        <v>332452.37</v>
      </c>
      <c r="L23" s="24">
        <v>279899.76</v>
      </c>
    </row>
    <row r="24" spans="1:12" ht="21" customHeight="1" x14ac:dyDescent="0.25">
      <c r="A24" s="3" t="s">
        <v>25</v>
      </c>
      <c r="B24" s="4">
        <v>9</v>
      </c>
      <c r="C24" s="20">
        <v>110986</v>
      </c>
      <c r="D24" s="15">
        <v>0.33</v>
      </c>
      <c r="E24" s="23">
        <v>3.33</v>
      </c>
      <c r="F24" s="23">
        <v>0.96</v>
      </c>
      <c r="G24" s="23">
        <v>1.3280000000000001</v>
      </c>
      <c r="H24" s="23">
        <v>0.96</v>
      </c>
      <c r="I24" s="24">
        <v>196323.14</v>
      </c>
      <c r="J24" s="24">
        <v>109520.98</v>
      </c>
      <c r="K24" s="24">
        <v>122999.12</v>
      </c>
      <c r="L24" s="24">
        <v>109520.98</v>
      </c>
    </row>
    <row r="25" spans="1:12" ht="21" customHeight="1" x14ac:dyDescent="0.25">
      <c r="A25" s="3" t="s">
        <v>26</v>
      </c>
      <c r="B25" s="4">
        <v>10</v>
      </c>
      <c r="C25" s="20">
        <v>582692</v>
      </c>
      <c r="D25" s="15">
        <v>0.48</v>
      </c>
      <c r="E25" s="23">
        <v>3.33</v>
      </c>
      <c r="F25" s="23">
        <v>0.96</v>
      </c>
      <c r="G25" s="23">
        <v>1.3280000000000001</v>
      </c>
      <c r="H25" s="23">
        <v>0.96</v>
      </c>
      <c r="I25" s="24">
        <v>1234374.73</v>
      </c>
      <c r="J25" s="24">
        <v>571504.31000000006</v>
      </c>
      <c r="K25" s="24">
        <v>674431.03</v>
      </c>
      <c r="L25" s="24">
        <v>571504.31000000006</v>
      </c>
    </row>
    <row r="26" spans="1:12" ht="21" customHeight="1" x14ac:dyDescent="0.25">
      <c r="A26" s="3" t="s">
        <v>26</v>
      </c>
      <c r="B26" s="4">
        <v>11</v>
      </c>
      <c r="C26" s="20">
        <v>1718267</v>
      </c>
      <c r="D26" s="15">
        <v>0.28000000000000003</v>
      </c>
      <c r="E26" s="23">
        <v>3.33</v>
      </c>
      <c r="F26" s="23">
        <v>0.96</v>
      </c>
      <c r="G26" s="23">
        <v>1.3280000000000001</v>
      </c>
      <c r="H26" s="23">
        <v>0.96</v>
      </c>
      <c r="I26" s="24">
        <v>2839264.39</v>
      </c>
      <c r="J26" s="24">
        <v>1699022.41</v>
      </c>
      <c r="K26" s="24">
        <v>1876072.64</v>
      </c>
      <c r="L26" s="24">
        <v>1699022.41</v>
      </c>
    </row>
    <row r="27" spans="1:12" ht="21" customHeight="1" x14ac:dyDescent="0.25">
      <c r="A27" s="3" t="s">
        <v>27</v>
      </c>
      <c r="B27" s="4">
        <v>12</v>
      </c>
      <c r="C27" s="20">
        <v>177740</v>
      </c>
      <c r="D27" s="15">
        <v>0.25</v>
      </c>
      <c r="E27" s="23">
        <v>3.33</v>
      </c>
      <c r="F27" s="23">
        <v>0.96</v>
      </c>
      <c r="G27" s="23">
        <v>1.3280000000000001</v>
      </c>
      <c r="H27" s="23">
        <v>0.96</v>
      </c>
      <c r="I27" s="24">
        <v>281273.55</v>
      </c>
      <c r="J27" s="24">
        <v>175962.6</v>
      </c>
      <c r="K27" s="24">
        <v>192314.68</v>
      </c>
      <c r="L27" s="24">
        <v>175962.6</v>
      </c>
    </row>
    <row r="28" spans="1:12" ht="21" customHeight="1" x14ac:dyDescent="0.25">
      <c r="A28" s="3" t="s">
        <v>27</v>
      </c>
      <c r="B28" s="4">
        <v>13</v>
      </c>
      <c r="C28" s="20">
        <v>272347</v>
      </c>
      <c r="D28" s="15">
        <v>0.2</v>
      </c>
      <c r="E28" s="23">
        <v>3.33</v>
      </c>
      <c r="F28" s="23">
        <v>0.96</v>
      </c>
      <c r="G28" s="23">
        <v>1.3280000000000001</v>
      </c>
      <c r="H28" s="23">
        <v>0.96</v>
      </c>
      <c r="I28" s="24">
        <v>399260.7</v>
      </c>
      <c r="J28" s="24">
        <v>270168.21999999997</v>
      </c>
      <c r="K28" s="24">
        <v>290212.96000000002</v>
      </c>
      <c r="L28" s="24">
        <v>270168.21999999997</v>
      </c>
    </row>
    <row r="29" spans="1:12" ht="21" customHeight="1" x14ac:dyDescent="0.25">
      <c r="A29" s="3" t="s">
        <v>27</v>
      </c>
      <c r="B29" s="4">
        <v>14</v>
      </c>
      <c r="C29" s="20">
        <v>174485</v>
      </c>
      <c r="D29" s="15">
        <v>0.17</v>
      </c>
      <c r="E29" s="23">
        <v>3.33</v>
      </c>
      <c r="F29" s="23">
        <v>0.96</v>
      </c>
      <c r="G29" s="23">
        <v>1.3280000000000001</v>
      </c>
      <c r="H29" s="23">
        <v>0.96</v>
      </c>
      <c r="I29" s="24">
        <v>243598.51</v>
      </c>
      <c r="J29" s="24">
        <v>173298.5</v>
      </c>
      <c r="K29" s="24">
        <v>184214.28</v>
      </c>
      <c r="L29" s="24">
        <v>173298.5</v>
      </c>
    </row>
    <row r="30" spans="1:12" ht="21" customHeight="1" x14ac:dyDescent="0.25">
      <c r="A30" s="3" t="s">
        <v>27</v>
      </c>
      <c r="B30" s="4">
        <v>15</v>
      </c>
      <c r="C30" s="20">
        <v>250716</v>
      </c>
      <c r="D30" s="15">
        <v>0.17</v>
      </c>
      <c r="E30" s="23">
        <v>3.33</v>
      </c>
      <c r="F30" s="23">
        <v>0.96</v>
      </c>
      <c r="G30" s="23">
        <v>1.3280000000000001</v>
      </c>
      <c r="H30" s="23">
        <v>0.96</v>
      </c>
      <c r="I30" s="24">
        <v>350024.61</v>
      </c>
      <c r="J30" s="24">
        <v>249011.13</v>
      </c>
      <c r="K30" s="24">
        <v>264695.92</v>
      </c>
      <c r="L30" s="24">
        <v>249011.13</v>
      </c>
    </row>
    <row r="31" spans="1:12" ht="21" customHeight="1" x14ac:dyDescent="0.25">
      <c r="A31" s="3" t="s">
        <v>27</v>
      </c>
      <c r="B31" s="4">
        <v>16</v>
      </c>
      <c r="C31" s="20">
        <v>321035</v>
      </c>
      <c r="D31" s="15">
        <v>0.37</v>
      </c>
      <c r="E31" s="23">
        <v>3.33</v>
      </c>
      <c r="F31" s="23">
        <v>0.96</v>
      </c>
      <c r="G31" s="23">
        <v>1.3280000000000001</v>
      </c>
      <c r="H31" s="23">
        <v>0.96</v>
      </c>
      <c r="I31" s="24">
        <v>597799.27</v>
      </c>
      <c r="J31" s="24">
        <v>316283.68</v>
      </c>
      <c r="K31" s="24">
        <v>359995.81</v>
      </c>
      <c r="L31" s="24">
        <v>316283.68</v>
      </c>
    </row>
    <row r="32" spans="1:12" ht="21" customHeight="1" x14ac:dyDescent="0.25">
      <c r="A32" s="3" t="s">
        <v>27</v>
      </c>
      <c r="B32" s="4">
        <v>17</v>
      </c>
      <c r="C32" s="20">
        <v>433604</v>
      </c>
      <c r="D32" s="15">
        <v>0.28000000000000003</v>
      </c>
      <c r="E32" s="23">
        <v>3.33</v>
      </c>
      <c r="F32" s="23">
        <v>0.96</v>
      </c>
      <c r="G32" s="23">
        <v>1.3280000000000001</v>
      </c>
      <c r="H32" s="23">
        <v>0.96</v>
      </c>
      <c r="I32" s="24">
        <v>716487.25</v>
      </c>
      <c r="J32" s="24">
        <v>428747.64</v>
      </c>
      <c r="K32" s="24">
        <v>473426.19</v>
      </c>
      <c r="L32" s="24">
        <v>428747.64</v>
      </c>
    </row>
    <row r="33" spans="1:12" ht="21" customHeight="1" x14ac:dyDescent="0.25">
      <c r="A33" s="3" t="s">
        <v>28</v>
      </c>
      <c r="B33" s="4">
        <v>18</v>
      </c>
      <c r="C33" s="20">
        <v>273822</v>
      </c>
      <c r="D33" s="15">
        <v>0.21</v>
      </c>
      <c r="E33" s="23">
        <v>3.33</v>
      </c>
      <c r="F33" s="23">
        <v>0.96</v>
      </c>
      <c r="G33" s="23">
        <v>1.3280000000000001</v>
      </c>
      <c r="H33" s="23">
        <v>0.96</v>
      </c>
      <c r="I33" s="24">
        <v>407803.1</v>
      </c>
      <c r="J33" s="24">
        <v>271521.90000000002</v>
      </c>
      <c r="K33" s="24">
        <v>292682.86</v>
      </c>
      <c r="L33" s="24">
        <v>271521.90000000002</v>
      </c>
    </row>
    <row r="34" spans="1:12" ht="21" customHeight="1" x14ac:dyDescent="0.25">
      <c r="A34" s="3" t="s">
        <v>28</v>
      </c>
      <c r="B34" s="4">
        <v>19</v>
      </c>
      <c r="C34" s="20">
        <v>554782</v>
      </c>
      <c r="D34" s="15">
        <v>0.3</v>
      </c>
      <c r="E34" s="23">
        <v>3.33</v>
      </c>
      <c r="F34" s="23">
        <v>0.96</v>
      </c>
      <c r="G34" s="23">
        <v>1.3280000000000001</v>
      </c>
      <c r="H34" s="23">
        <v>0.96</v>
      </c>
      <c r="I34" s="24">
        <v>942574.62</v>
      </c>
      <c r="J34" s="24">
        <v>548124.62</v>
      </c>
      <c r="K34" s="24">
        <v>609372.55000000005</v>
      </c>
      <c r="L34" s="24">
        <v>548124.62</v>
      </c>
    </row>
    <row r="35" spans="1:12" ht="21" customHeight="1" x14ac:dyDescent="0.25">
      <c r="A35" s="3" t="s">
        <v>29</v>
      </c>
      <c r="B35" s="4">
        <v>20</v>
      </c>
      <c r="C35" s="20">
        <v>128915</v>
      </c>
      <c r="D35" s="15">
        <v>0.31</v>
      </c>
      <c r="E35" s="23">
        <v>3.33</v>
      </c>
      <c r="F35" s="23">
        <v>0.96</v>
      </c>
      <c r="G35" s="23">
        <v>1.3280000000000001</v>
      </c>
      <c r="H35" s="23">
        <v>0.96</v>
      </c>
      <c r="I35" s="24">
        <v>222030.3</v>
      </c>
      <c r="J35" s="24">
        <v>127316.45</v>
      </c>
      <c r="K35" s="24">
        <v>142023.07999999999</v>
      </c>
      <c r="L35" s="24">
        <v>127316.45</v>
      </c>
    </row>
    <row r="36" spans="1:12" ht="21" customHeight="1" x14ac:dyDescent="0.25">
      <c r="A36" s="3" t="s">
        <v>29</v>
      </c>
      <c r="B36" s="4">
        <v>21</v>
      </c>
      <c r="C36" s="20">
        <v>108645</v>
      </c>
      <c r="D36" s="15">
        <v>0.54</v>
      </c>
      <c r="E36" s="23">
        <v>3.33</v>
      </c>
      <c r="F36" s="23">
        <v>0.96</v>
      </c>
      <c r="G36" s="23">
        <v>1.3280000000000001</v>
      </c>
      <c r="H36" s="23">
        <v>0.96</v>
      </c>
      <c r="I36" s="24">
        <v>245342.14</v>
      </c>
      <c r="J36" s="24">
        <v>106298.27</v>
      </c>
      <c r="K36" s="24">
        <v>127888.2</v>
      </c>
      <c r="L36" s="24">
        <v>106298.27</v>
      </c>
    </row>
    <row r="37" spans="1:12" ht="21" customHeight="1" x14ac:dyDescent="0.25">
      <c r="A37" s="3" t="s">
        <v>29</v>
      </c>
      <c r="B37" s="4">
        <v>22</v>
      </c>
      <c r="C37" s="20">
        <v>147967</v>
      </c>
      <c r="D37" s="15">
        <v>0.36</v>
      </c>
      <c r="E37" s="23">
        <v>3.33</v>
      </c>
      <c r="F37" s="23">
        <v>0.96</v>
      </c>
      <c r="G37" s="23">
        <v>1.3280000000000001</v>
      </c>
      <c r="H37" s="23">
        <v>0.96</v>
      </c>
      <c r="I37" s="24">
        <v>272081.71999999997</v>
      </c>
      <c r="J37" s="24">
        <v>145836.28</v>
      </c>
      <c r="K37" s="24">
        <v>165438.94</v>
      </c>
      <c r="L37" s="24">
        <v>145836.28</v>
      </c>
    </row>
    <row r="38" spans="1:12" ht="21" customHeight="1" x14ac:dyDescent="0.25">
      <c r="A38" s="3" t="s">
        <v>29</v>
      </c>
      <c r="B38" s="4">
        <v>23</v>
      </c>
      <c r="C38" s="20">
        <v>78581</v>
      </c>
      <c r="D38" s="15">
        <v>0.37</v>
      </c>
      <c r="E38" s="23">
        <v>3.33</v>
      </c>
      <c r="F38" s="23">
        <v>0.96</v>
      </c>
      <c r="G38" s="23">
        <v>1.3280000000000001</v>
      </c>
      <c r="H38" s="23">
        <v>0.96</v>
      </c>
      <c r="I38" s="24">
        <v>146325.68</v>
      </c>
      <c r="J38" s="24">
        <v>77418</v>
      </c>
      <c r="K38" s="24">
        <v>88117.59</v>
      </c>
      <c r="L38" s="24">
        <v>77418</v>
      </c>
    </row>
    <row r="39" spans="1:12" ht="21" customHeight="1" x14ac:dyDescent="0.25">
      <c r="A39" s="3" t="s">
        <v>29</v>
      </c>
      <c r="B39" s="4">
        <v>24</v>
      </c>
      <c r="C39" s="20">
        <v>178016</v>
      </c>
      <c r="D39" s="15">
        <v>0.35</v>
      </c>
      <c r="E39" s="23">
        <v>3.33</v>
      </c>
      <c r="F39" s="23">
        <v>0.96</v>
      </c>
      <c r="G39" s="23">
        <v>1.3280000000000001</v>
      </c>
      <c r="H39" s="23">
        <v>0.96</v>
      </c>
      <c r="I39" s="24">
        <v>323188.05</v>
      </c>
      <c r="J39" s="24">
        <v>175523.78</v>
      </c>
      <c r="K39" s="24">
        <v>198452.24</v>
      </c>
      <c r="L39" s="24">
        <v>175523.78</v>
      </c>
    </row>
    <row r="40" spans="1:12" ht="21" customHeight="1" x14ac:dyDescent="0.25">
      <c r="A40" s="3" t="s">
        <v>29</v>
      </c>
      <c r="B40" s="4">
        <v>25</v>
      </c>
      <c r="C40" s="20">
        <v>237096</v>
      </c>
      <c r="D40" s="15">
        <v>0.34</v>
      </c>
      <c r="E40" s="23">
        <v>3.33</v>
      </c>
      <c r="F40" s="23">
        <v>0.96</v>
      </c>
      <c r="G40" s="23">
        <v>1.3280000000000001</v>
      </c>
      <c r="H40" s="23">
        <v>0.96</v>
      </c>
      <c r="I40" s="24">
        <v>424923.45</v>
      </c>
      <c r="J40" s="24">
        <v>233871.49</v>
      </c>
      <c r="K40" s="24">
        <v>263536.95</v>
      </c>
      <c r="L40" s="24">
        <v>233871.49</v>
      </c>
    </row>
    <row r="41" spans="1:12" ht="21" customHeight="1" x14ac:dyDescent="0.25">
      <c r="A41" s="3" t="s">
        <v>30</v>
      </c>
      <c r="B41" s="4">
        <v>26</v>
      </c>
      <c r="C41" s="20">
        <v>124533</v>
      </c>
      <c r="D41" s="15">
        <v>0.26</v>
      </c>
      <c r="E41" s="23">
        <v>3.33</v>
      </c>
      <c r="F41" s="23">
        <v>0.96</v>
      </c>
      <c r="G41" s="23">
        <v>1.3280000000000001</v>
      </c>
      <c r="H41" s="23">
        <v>0.96</v>
      </c>
      <c r="I41" s="24">
        <v>199975.09</v>
      </c>
      <c r="J41" s="24">
        <v>123237.86</v>
      </c>
      <c r="K41" s="24">
        <v>135153.17000000001</v>
      </c>
      <c r="L41" s="24">
        <v>123237.86</v>
      </c>
    </row>
    <row r="42" spans="1:12" ht="21" customHeight="1" x14ac:dyDescent="0.25">
      <c r="A42" s="3" t="s">
        <v>30</v>
      </c>
      <c r="B42" s="4">
        <v>27</v>
      </c>
      <c r="C42" s="20">
        <v>74079</v>
      </c>
      <c r="D42" s="15">
        <v>0.2</v>
      </c>
      <c r="E42" s="23">
        <v>3.33</v>
      </c>
      <c r="F42" s="23">
        <v>0.96</v>
      </c>
      <c r="G42" s="23">
        <v>1.3280000000000001</v>
      </c>
      <c r="H42" s="23">
        <v>0.96</v>
      </c>
      <c r="I42" s="24">
        <v>108599.81</v>
      </c>
      <c r="J42" s="24">
        <v>73486.37</v>
      </c>
      <c r="K42" s="24">
        <v>78938.58</v>
      </c>
      <c r="L42" s="24">
        <v>73486.37</v>
      </c>
    </row>
    <row r="43" spans="1:12" ht="21" customHeight="1" x14ac:dyDescent="0.25">
      <c r="A43" s="3" t="s">
        <v>30</v>
      </c>
      <c r="B43" s="4">
        <v>28</v>
      </c>
      <c r="C43" s="20">
        <v>140736</v>
      </c>
      <c r="D43" s="15">
        <v>0.44</v>
      </c>
      <c r="E43" s="23">
        <v>3.33</v>
      </c>
      <c r="F43" s="23">
        <v>0.96</v>
      </c>
      <c r="G43" s="23">
        <v>1.3280000000000001</v>
      </c>
      <c r="H43" s="23">
        <v>0.96</v>
      </c>
      <c r="I43" s="24">
        <v>285018.55</v>
      </c>
      <c r="J43" s="24">
        <v>138259.04999999999</v>
      </c>
      <c r="K43" s="24">
        <v>161047.01999999999</v>
      </c>
      <c r="L43" s="24">
        <v>138259.04999999999</v>
      </c>
    </row>
    <row r="44" spans="1:12" ht="21" customHeight="1" x14ac:dyDescent="0.25">
      <c r="A44" s="3" t="s">
        <v>31</v>
      </c>
      <c r="B44" s="4">
        <v>29</v>
      </c>
      <c r="C44" s="20">
        <v>66386</v>
      </c>
      <c r="D44" s="15">
        <v>0.35</v>
      </c>
      <c r="E44" s="23">
        <v>3.33</v>
      </c>
      <c r="F44" s="23">
        <v>0.96</v>
      </c>
      <c r="G44" s="23">
        <v>1.3280000000000001</v>
      </c>
      <c r="H44" s="23">
        <v>0.96</v>
      </c>
      <c r="I44" s="24">
        <v>120523.78</v>
      </c>
      <c r="J44" s="24">
        <v>65456.6</v>
      </c>
      <c r="K44" s="24">
        <v>74007.11</v>
      </c>
      <c r="L44" s="24">
        <v>65456.6</v>
      </c>
    </row>
    <row r="45" spans="1:12" ht="21" customHeight="1" x14ac:dyDescent="0.25">
      <c r="A45" s="3" t="s">
        <v>31</v>
      </c>
      <c r="B45" s="4">
        <v>30</v>
      </c>
      <c r="C45" s="20">
        <v>96505</v>
      </c>
      <c r="D45" s="15">
        <v>0.34</v>
      </c>
      <c r="E45" s="23">
        <v>3.33</v>
      </c>
      <c r="F45" s="23">
        <v>0.96</v>
      </c>
      <c r="G45" s="23">
        <v>1.3280000000000001</v>
      </c>
      <c r="H45" s="23">
        <v>0.96</v>
      </c>
      <c r="I45" s="24">
        <v>172956.26</v>
      </c>
      <c r="J45" s="24">
        <v>95192.53</v>
      </c>
      <c r="K45" s="24">
        <v>107267.24</v>
      </c>
      <c r="L45" s="24">
        <v>95192.53</v>
      </c>
    </row>
    <row r="46" spans="1:12" ht="21" customHeight="1" x14ac:dyDescent="0.25">
      <c r="A46" s="3" t="s">
        <v>32</v>
      </c>
      <c r="B46" s="4">
        <v>31</v>
      </c>
      <c r="C46" s="20">
        <v>90940</v>
      </c>
      <c r="D46" s="15">
        <v>0.38</v>
      </c>
      <c r="E46" s="23">
        <v>3.33</v>
      </c>
      <c r="F46" s="23">
        <v>0.96</v>
      </c>
      <c r="G46" s="23">
        <v>1.3280000000000001</v>
      </c>
      <c r="H46" s="23">
        <v>0.96</v>
      </c>
      <c r="I46" s="24">
        <v>171458.28</v>
      </c>
      <c r="J46" s="24">
        <v>89557.71</v>
      </c>
      <c r="K46" s="24">
        <v>102274.76</v>
      </c>
      <c r="L46" s="24">
        <v>89557.71</v>
      </c>
    </row>
    <row r="47" spans="1:12" ht="21" customHeight="1" x14ac:dyDescent="0.25">
      <c r="A47" s="3" t="s">
        <v>32</v>
      </c>
      <c r="B47" s="4">
        <v>32</v>
      </c>
      <c r="C47" s="20">
        <v>189162</v>
      </c>
      <c r="D47" s="15">
        <v>0.22</v>
      </c>
      <c r="E47" s="23">
        <v>3.33</v>
      </c>
      <c r="F47" s="23">
        <v>0.96</v>
      </c>
      <c r="G47" s="23">
        <v>1.3280000000000001</v>
      </c>
      <c r="H47" s="23">
        <v>0.96</v>
      </c>
      <c r="I47" s="24">
        <v>286126.44</v>
      </c>
      <c r="J47" s="24">
        <v>187497.37</v>
      </c>
      <c r="K47" s="24">
        <v>202811.93</v>
      </c>
      <c r="L47" s="24">
        <v>187497.37</v>
      </c>
    </row>
    <row r="48" spans="1:12" ht="21" customHeight="1" x14ac:dyDescent="0.25">
      <c r="A48" s="3" t="s">
        <v>32</v>
      </c>
      <c r="B48" s="4">
        <v>33</v>
      </c>
      <c r="C48" s="20">
        <v>108151</v>
      </c>
      <c r="D48" s="15">
        <v>0.33</v>
      </c>
      <c r="E48" s="23">
        <v>3.33</v>
      </c>
      <c r="F48" s="23">
        <v>0.96</v>
      </c>
      <c r="G48" s="23">
        <v>1.3280000000000001</v>
      </c>
      <c r="H48" s="23">
        <v>0.96</v>
      </c>
      <c r="I48" s="24">
        <v>191308.3</v>
      </c>
      <c r="J48" s="24">
        <v>106723.41</v>
      </c>
      <c r="K48" s="24">
        <v>119857.26</v>
      </c>
      <c r="L48" s="24">
        <v>106723.41</v>
      </c>
    </row>
    <row r="49" spans="1:12" ht="21" customHeight="1" x14ac:dyDescent="0.25">
      <c r="A49" s="3" t="s">
        <v>32</v>
      </c>
      <c r="B49" s="4">
        <v>34</v>
      </c>
      <c r="C49" s="20">
        <v>187672</v>
      </c>
      <c r="D49" s="15">
        <v>0.21</v>
      </c>
      <c r="E49" s="23">
        <v>3.33</v>
      </c>
      <c r="F49" s="23">
        <v>0.96</v>
      </c>
      <c r="G49" s="23">
        <v>1.3280000000000001</v>
      </c>
      <c r="H49" s="23">
        <v>0.96</v>
      </c>
      <c r="I49" s="24">
        <v>279499.90999999997</v>
      </c>
      <c r="J49" s="24">
        <v>186095.56</v>
      </c>
      <c r="K49" s="24">
        <v>200598.85</v>
      </c>
      <c r="L49" s="24">
        <v>186095.56</v>
      </c>
    </row>
    <row r="50" spans="1:12" ht="21" customHeight="1" x14ac:dyDescent="0.25">
      <c r="A50" s="3" t="s">
        <v>33</v>
      </c>
      <c r="B50" s="4">
        <v>35</v>
      </c>
      <c r="C50" s="20">
        <v>144861</v>
      </c>
      <c r="D50" s="15">
        <v>0.35</v>
      </c>
      <c r="E50" s="23">
        <v>3.33</v>
      </c>
      <c r="F50" s="23">
        <v>0.96</v>
      </c>
      <c r="G50" s="23">
        <v>1.3280000000000001</v>
      </c>
      <c r="H50" s="23">
        <v>0.96</v>
      </c>
      <c r="I50" s="24">
        <v>262995.15000000002</v>
      </c>
      <c r="J50" s="24">
        <v>142832.95000000001</v>
      </c>
      <c r="K50" s="24">
        <v>161491.04</v>
      </c>
      <c r="L50" s="24">
        <v>142832.95000000001</v>
      </c>
    </row>
    <row r="51" spans="1:12" ht="21" customHeight="1" x14ac:dyDescent="0.25">
      <c r="A51" s="3" t="s">
        <v>34</v>
      </c>
      <c r="B51" s="4">
        <v>36</v>
      </c>
      <c r="C51" s="20">
        <v>172649</v>
      </c>
      <c r="D51" s="15">
        <v>0.56000000000000005</v>
      </c>
      <c r="E51" s="23">
        <v>3.33</v>
      </c>
      <c r="F51" s="23">
        <v>0.96</v>
      </c>
      <c r="G51" s="23">
        <v>1.3280000000000001</v>
      </c>
      <c r="H51" s="23">
        <v>0.96</v>
      </c>
      <c r="I51" s="24">
        <v>397921.42</v>
      </c>
      <c r="J51" s="24">
        <v>168781.66</v>
      </c>
      <c r="K51" s="24">
        <v>204361.17</v>
      </c>
      <c r="L51" s="24">
        <v>168781.66</v>
      </c>
    </row>
    <row r="52" spans="1:12" ht="21" customHeight="1" x14ac:dyDescent="0.25">
      <c r="A52" s="3" t="s">
        <v>34</v>
      </c>
      <c r="B52" s="4">
        <v>37</v>
      </c>
      <c r="C52" s="20">
        <v>200591</v>
      </c>
      <c r="D52" s="15">
        <v>0.49</v>
      </c>
      <c r="E52" s="23">
        <v>3.33</v>
      </c>
      <c r="F52" s="23">
        <v>0.96</v>
      </c>
      <c r="G52" s="23">
        <v>1.3280000000000001</v>
      </c>
      <c r="H52" s="23">
        <v>0.96</v>
      </c>
      <c r="I52" s="24">
        <v>429605.74</v>
      </c>
      <c r="J52" s="24">
        <v>196659.42</v>
      </c>
      <c r="K52" s="24">
        <v>232829.99</v>
      </c>
      <c r="L52" s="24">
        <v>196659.42</v>
      </c>
    </row>
    <row r="53" spans="1:12" ht="21" customHeight="1" x14ac:dyDescent="0.25">
      <c r="A53" s="3" t="s">
        <v>34</v>
      </c>
      <c r="B53" s="4">
        <v>38</v>
      </c>
      <c r="C53" s="20">
        <v>228440</v>
      </c>
      <c r="D53" s="15">
        <v>0.43</v>
      </c>
      <c r="E53" s="23">
        <v>3.33</v>
      </c>
      <c r="F53" s="23">
        <v>0.96</v>
      </c>
      <c r="G53" s="23">
        <v>1.3280000000000001</v>
      </c>
      <c r="H53" s="23">
        <v>0.96</v>
      </c>
      <c r="I53" s="24">
        <v>457314.04</v>
      </c>
      <c r="J53" s="24">
        <v>224510.83</v>
      </c>
      <c r="K53" s="24">
        <v>260659.18</v>
      </c>
      <c r="L53" s="24">
        <v>224510.83</v>
      </c>
    </row>
    <row r="54" spans="1:12" ht="21" customHeight="1" x14ac:dyDescent="0.25">
      <c r="A54" s="3" t="s">
        <v>34</v>
      </c>
      <c r="B54" s="4">
        <v>39</v>
      </c>
      <c r="C54" s="20">
        <v>128489</v>
      </c>
      <c r="D54" s="15">
        <v>0.54</v>
      </c>
      <c r="E54" s="23">
        <v>3.33</v>
      </c>
      <c r="F54" s="23">
        <v>0.96</v>
      </c>
      <c r="G54" s="23">
        <v>1.3280000000000001</v>
      </c>
      <c r="H54" s="23">
        <v>0.96</v>
      </c>
      <c r="I54" s="24">
        <v>290153.86</v>
      </c>
      <c r="J54" s="24">
        <v>125713.64</v>
      </c>
      <c r="K54" s="24">
        <v>151246.97</v>
      </c>
      <c r="L54" s="24">
        <v>125713.64</v>
      </c>
    </row>
    <row r="55" spans="1:12" ht="21" customHeight="1" x14ac:dyDescent="0.25">
      <c r="A55" s="3" t="s">
        <v>34</v>
      </c>
      <c r="B55" s="4">
        <v>40</v>
      </c>
      <c r="C55" s="20">
        <v>156482</v>
      </c>
      <c r="D55" s="15">
        <v>0.45</v>
      </c>
      <c r="E55" s="23">
        <v>3.33</v>
      </c>
      <c r="F55" s="23">
        <v>0.96</v>
      </c>
      <c r="G55" s="23">
        <v>1.3280000000000001</v>
      </c>
      <c r="H55" s="23">
        <v>0.96</v>
      </c>
      <c r="I55" s="24">
        <v>320553.38</v>
      </c>
      <c r="J55" s="24">
        <v>153665.32</v>
      </c>
      <c r="K55" s="24">
        <v>179578.74</v>
      </c>
      <c r="L55" s="24">
        <v>153665.32</v>
      </c>
    </row>
    <row r="56" spans="1:12" ht="21" customHeight="1" x14ac:dyDescent="0.25">
      <c r="A56" s="3" t="s">
        <v>34</v>
      </c>
      <c r="B56" s="4">
        <v>41</v>
      </c>
      <c r="C56" s="20">
        <v>196645</v>
      </c>
      <c r="D56" s="15">
        <v>0.34</v>
      </c>
      <c r="E56" s="23">
        <v>3.33</v>
      </c>
      <c r="F56" s="23">
        <v>0.96</v>
      </c>
      <c r="G56" s="23">
        <v>1.3280000000000001</v>
      </c>
      <c r="H56" s="23">
        <v>0.96</v>
      </c>
      <c r="I56" s="24">
        <v>352427.17</v>
      </c>
      <c r="J56" s="24">
        <v>193970.63</v>
      </c>
      <c r="K56" s="24">
        <v>218574.85</v>
      </c>
      <c r="L56" s="24">
        <v>193970.63</v>
      </c>
    </row>
    <row r="57" spans="1:12" ht="21" customHeight="1" x14ac:dyDescent="0.25">
      <c r="A57" s="3" t="s">
        <v>34</v>
      </c>
      <c r="B57" s="4">
        <v>42</v>
      </c>
      <c r="C57" s="20">
        <v>167220</v>
      </c>
      <c r="D57" s="15">
        <v>0.47</v>
      </c>
      <c r="E57" s="23">
        <v>3.33</v>
      </c>
      <c r="F57" s="23">
        <v>0.96</v>
      </c>
      <c r="G57" s="23">
        <v>1.3280000000000001</v>
      </c>
      <c r="H57" s="23">
        <v>0.96</v>
      </c>
      <c r="I57" s="24">
        <v>350342.62</v>
      </c>
      <c r="J57" s="24">
        <v>164076.26</v>
      </c>
      <c r="K57" s="24">
        <v>192998.64</v>
      </c>
      <c r="L57" s="24">
        <v>164076.26</v>
      </c>
    </row>
    <row r="58" spans="1:12" ht="21" customHeight="1" x14ac:dyDescent="0.25">
      <c r="A58" s="3" t="s">
        <v>34</v>
      </c>
      <c r="B58" s="4">
        <v>43</v>
      </c>
      <c r="C58" s="20">
        <v>330593</v>
      </c>
      <c r="D58" s="15">
        <v>0.24</v>
      </c>
      <c r="E58" s="23">
        <v>3.33</v>
      </c>
      <c r="F58" s="23">
        <v>0.96</v>
      </c>
      <c r="G58" s="23">
        <v>1.3280000000000001</v>
      </c>
      <c r="H58" s="23">
        <v>0.96</v>
      </c>
      <c r="I58" s="24">
        <v>515460.61</v>
      </c>
      <c r="J58" s="24">
        <v>327419.31</v>
      </c>
      <c r="K58" s="24">
        <v>356617.28</v>
      </c>
      <c r="L58" s="24">
        <v>327419.31</v>
      </c>
    </row>
    <row r="59" spans="1:12" ht="21" customHeight="1" x14ac:dyDescent="0.25">
      <c r="A59" s="3" t="s">
        <v>34</v>
      </c>
      <c r="B59" s="4">
        <v>44</v>
      </c>
      <c r="C59" s="20">
        <v>152912</v>
      </c>
      <c r="D59" s="15">
        <v>0.17</v>
      </c>
      <c r="E59" s="23">
        <v>3.33</v>
      </c>
      <c r="F59" s="23">
        <v>0.96</v>
      </c>
      <c r="G59" s="23">
        <v>1.3280000000000001</v>
      </c>
      <c r="H59" s="23">
        <v>0.96</v>
      </c>
      <c r="I59" s="24">
        <v>213480.44</v>
      </c>
      <c r="J59" s="24">
        <v>151872.20000000001</v>
      </c>
      <c r="K59" s="24">
        <v>161438.37</v>
      </c>
      <c r="L59" s="24">
        <v>151872.20000000001</v>
      </c>
    </row>
    <row r="60" spans="1:12" ht="21" customHeight="1" x14ac:dyDescent="0.25">
      <c r="A60" s="3" t="s">
        <v>34</v>
      </c>
      <c r="B60" s="4">
        <v>45</v>
      </c>
      <c r="C60" s="20">
        <v>285543</v>
      </c>
      <c r="D60" s="15">
        <v>0.15</v>
      </c>
      <c r="E60" s="23">
        <v>3.33</v>
      </c>
      <c r="F60" s="23">
        <v>0.96</v>
      </c>
      <c r="G60" s="23">
        <v>1.3280000000000001</v>
      </c>
      <c r="H60" s="23">
        <v>0.96</v>
      </c>
      <c r="I60" s="24">
        <v>385340.28</v>
      </c>
      <c r="J60" s="24">
        <v>283829.74</v>
      </c>
      <c r="K60" s="24">
        <v>299591.71999999997</v>
      </c>
      <c r="L60" s="24">
        <v>283829.74</v>
      </c>
    </row>
    <row r="61" spans="1:12" ht="21" customHeight="1" x14ac:dyDescent="0.25">
      <c r="A61" s="3" t="s">
        <v>34</v>
      </c>
      <c r="B61" s="4">
        <v>46</v>
      </c>
      <c r="C61" s="20">
        <v>225385</v>
      </c>
      <c r="D61" s="15">
        <v>0.37</v>
      </c>
      <c r="E61" s="23">
        <v>3.33</v>
      </c>
      <c r="F61" s="23">
        <v>0.96</v>
      </c>
      <c r="G61" s="23">
        <v>1.3280000000000001</v>
      </c>
      <c r="H61" s="23">
        <v>0.96</v>
      </c>
      <c r="I61" s="24">
        <v>419689.41</v>
      </c>
      <c r="J61" s="24">
        <v>222049.3</v>
      </c>
      <c r="K61" s="24">
        <v>252737.72</v>
      </c>
      <c r="L61" s="24">
        <v>222049.3</v>
      </c>
    </row>
    <row r="62" spans="1:12" ht="21" customHeight="1" x14ac:dyDescent="0.25">
      <c r="A62" s="3" t="s">
        <v>34</v>
      </c>
      <c r="B62" s="4">
        <v>47</v>
      </c>
      <c r="C62" s="20">
        <v>726413</v>
      </c>
      <c r="D62" s="15">
        <v>0.16</v>
      </c>
      <c r="E62" s="23">
        <v>3.33</v>
      </c>
      <c r="F62" s="23">
        <v>0.96</v>
      </c>
      <c r="G62" s="23">
        <v>1.3280000000000001</v>
      </c>
      <c r="H62" s="23">
        <v>0.96</v>
      </c>
      <c r="I62" s="24">
        <v>997219.77</v>
      </c>
      <c r="J62" s="24">
        <v>721763.96</v>
      </c>
      <c r="K62" s="24">
        <v>764535.15</v>
      </c>
      <c r="L62" s="24">
        <v>721763.96</v>
      </c>
    </row>
    <row r="63" spans="1:12" ht="21" customHeight="1" x14ac:dyDescent="0.25">
      <c r="A63" s="3" t="s">
        <v>34</v>
      </c>
      <c r="B63" s="4">
        <v>48</v>
      </c>
      <c r="C63" s="20">
        <v>387407</v>
      </c>
      <c r="D63" s="15">
        <v>0.52</v>
      </c>
      <c r="E63" s="23">
        <v>3.33</v>
      </c>
      <c r="F63" s="23">
        <v>0.96</v>
      </c>
      <c r="G63" s="23">
        <v>1.3280000000000001</v>
      </c>
      <c r="H63" s="23">
        <v>0.96</v>
      </c>
      <c r="I63" s="24">
        <v>856789.32</v>
      </c>
      <c r="J63" s="24">
        <v>379348.93</v>
      </c>
      <c r="K63" s="24">
        <v>453483.14</v>
      </c>
      <c r="L63" s="24">
        <v>379348.93</v>
      </c>
    </row>
    <row r="64" spans="1:12" ht="21" customHeight="1" x14ac:dyDescent="0.25">
      <c r="A64" s="3" t="s">
        <v>35</v>
      </c>
      <c r="B64" s="4">
        <v>49</v>
      </c>
      <c r="C64" s="20">
        <v>157689</v>
      </c>
      <c r="D64" s="15">
        <v>0.18</v>
      </c>
      <c r="E64" s="23">
        <v>3.33</v>
      </c>
      <c r="F64" s="23">
        <v>0.96</v>
      </c>
      <c r="G64" s="23">
        <v>1.3280000000000001</v>
      </c>
      <c r="H64" s="23">
        <v>0.96</v>
      </c>
      <c r="I64" s="24">
        <v>223823.77</v>
      </c>
      <c r="J64" s="24">
        <v>156553.64000000001</v>
      </c>
      <c r="K64" s="24">
        <v>166998.96</v>
      </c>
      <c r="L64" s="24">
        <v>156553.64000000001</v>
      </c>
    </row>
    <row r="65" spans="1:12" ht="21" customHeight="1" x14ac:dyDescent="0.25">
      <c r="A65" s="3" t="s">
        <v>35</v>
      </c>
      <c r="B65" s="4">
        <v>50</v>
      </c>
      <c r="C65" s="20">
        <v>275118</v>
      </c>
      <c r="D65" s="15">
        <v>0.15</v>
      </c>
      <c r="E65" s="23">
        <v>3.33</v>
      </c>
      <c r="F65" s="23">
        <v>0.96</v>
      </c>
      <c r="G65" s="23">
        <v>1.3280000000000001</v>
      </c>
      <c r="H65" s="23">
        <v>0.96</v>
      </c>
      <c r="I65" s="24">
        <v>371271.74</v>
      </c>
      <c r="J65" s="24">
        <v>273467.28999999998</v>
      </c>
      <c r="K65" s="24">
        <v>288653.81</v>
      </c>
      <c r="L65" s="24">
        <v>273467.28999999998</v>
      </c>
    </row>
    <row r="66" spans="1:12" ht="21" customHeight="1" x14ac:dyDescent="0.25">
      <c r="A66" s="3" t="s">
        <v>36</v>
      </c>
      <c r="B66" s="4">
        <v>51</v>
      </c>
      <c r="C66" s="20">
        <v>147325</v>
      </c>
      <c r="D66" s="15">
        <v>0.24</v>
      </c>
      <c r="E66" s="23">
        <v>3.33</v>
      </c>
      <c r="F66" s="23">
        <v>0.96</v>
      </c>
      <c r="G66" s="23">
        <v>1.3280000000000001</v>
      </c>
      <c r="H66" s="23">
        <v>0.96</v>
      </c>
      <c r="I66" s="24">
        <v>229709.14</v>
      </c>
      <c r="J66" s="24">
        <v>145910.68</v>
      </c>
      <c r="K66" s="24">
        <v>158922.42000000001</v>
      </c>
      <c r="L66" s="24">
        <v>145910.68</v>
      </c>
    </row>
    <row r="67" spans="1:12" ht="21" customHeight="1" x14ac:dyDescent="0.25">
      <c r="A67" s="3" t="s">
        <v>36</v>
      </c>
      <c r="B67" s="4">
        <v>52</v>
      </c>
      <c r="C67" s="20">
        <v>299441</v>
      </c>
      <c r="D67" s="15">
        <v>0.32</v>
      </c>
      <c r="E67" s="23">
        <v>3.33</v>
      </c>
      <c r="F67" s="23">
        <v>0.96</v>
      </c>
      <c r="G67" s="23">
        <v>1.3280000000000001</v>
      </c>
      <c r="H67" s="23">
        <v>0.96</v>
      </c>
      <c r="I67" s="24">
        <v>522704.21</v>
      </c>
      <c r="J67" s="24">
        <v>295608.15999999997</v>
      </c>
      <c r="K67" s="24">
        <v>330870.33</v>
      </c>
      <c r="L67" s="24">
        <v>295608.15999999997</v>
      </c>
    </row>
    <row r="68" spans="1:12" ht="21" customHeight="1" x14ac:dyDescent="0.25">
      <c r="A68" s="3" t="s">
        <v>36</v>
      </c>
      <c r="B68" s="4">
        <v>53</v>
      </c>
      <c r="C68" s="20">
        <v>154706</v>
      </c>
      <c r="D68" s="15">
        <v>0.3</v>
      </c>
      <c r="E68" s="23">
        <v>3.33</v>
      </c>
      <c r="F68" s="23">
        <v>0.96</v>
      </c>
      <c r="G68" s="23">
        <v>1.3280000000000001</v>
      </c>
      <c r="H68" s="23">
        <v>0.96</v>
      </c>
      <c r="I68" s="24">
        <v>262845.49</v>
      </c>
      <c r="J68" s="24">
        <v>152849.53</v>
      </c>
      <c r="K68" s="24">
        <v>169929.07</v>
      </c>
      <c r="L68" s="24">
        <v>152849.53</v>
      </c>
    </row>
    <row r="69" spans="1:12" ht="21" customHeight="1" x14ac:dyDescent="0.25">
      <c r="A69" s="3" t="s">
        <v>36</v>
      </c>
      <c r="B69" s="4">
        <v>54</v>
      </c>
      <c r="C69" s="20">
        <v>229703</v>
      </c>
      <c r="D69" s="15">
        <v>0.44</v>
      </c>
      <c r="E69" s="23">
        <v>3.33</v>
      </c>
      <c r="F69" s="23">
        <v>0.96</v>
      </c>
      <c r="G69" s="23">
        <v>1.3280000000000001</v>
      </c>
      <c r="H69" s="23">
        <v>0.96</v>
      </c>
      <c r="I69" s="24">
        <v>465194.52</v>
      </c>
      <c r="J69" s="24">
        <v>225660.23</v>
      </c>
      <c r="K69" s="24">
        <v>262853.74</v>
      </c>
      <c r="L69" s="24">
        <v>225660.23</v>
      </c>
    </row>
    <row r="70" spans="1:12" ht="21" customHeight="1" x14ac:dyDescent="0.25">
      <c r="A70" s="3" t="s">
        <v>36</v>
      </c>
      <c r="B70" s="4">
        <v>55</v>
      </c>
      <c r="C70" s="20">
        <v>375053</v>
      </c>
      <c r="D70" s="15">
        <v>0.09</v>
      </c>
      <c r="E70" s="23">
        <v>3.33</v>
      </c>
      <c r="F70" s="23">
        <v>0.96</v>
      </c>
      <c r="G70" s="23">
        <v>1.3280000000000001</v>
      </c>
      <c r="H70" s="23">
        <v>0.96</v>
      </c>
      <c r="I70" s="24">
        <v>453701.61</v>
      </c>
      <c r="J70" s="24">
        <v>373702.81</v>
      </c>
      <c r="K70" s="24">
        <v>386124.56</v>
      </c>
      <c r="L70" s="24">
        <v>373702.81</v>
      </c>
    </row>
    <row r="71" spans="1:12" ht="21" customHeight="1" x14ac:dyDescent="0.25">
      <c r="A71" s="3" t="s">
        <v>37</v>
      </c>
      <c r="B71" s="4">
        <v>56</v>
      </c>
      <c r="C71" s="20">
        <v>103859</v>
      </c>
      <c r="D71" s="15">
        <v>0.28000000000000003</v>
      </c>
      <c r="E71" s="23">
        <v>3.33</v>
      </c>
      <c r="F71" s="23">
        <v>0.96</v>
      </c>
      <c r="G71" s="23">
        <v>1.3280000000000001</v>
      </c>
      <c r="H71" s="23">
        <v>0.96</v>
      </c>
      <c r="I71" s="24">
        <v>171616.61</v>
      </c>
      <c r="J71" s="24">
        <v>102695.78</v>
      </c>
      <c r="K71" s="24">
        <v>113397.41</v>
      </c>
      <c r="L71" s="24">
        <v>102695.78</v>
      </c>
    </row>
    <row r="72" spans="1:12" ht="21" customHeight="1" x14ac:dyDescent="0.25">
      <c r="A72" s="3" t="s">
        <v>37</v>
      </c>
      <c r="B72" s="4">
        <v>57</v>
      </c>
      <c r="C72" s="20">
        <v>152839</v>
      </c>
      <c r="D72" s="15">
        <v>0.32</v>
      </c>
      <c r="E72" s="23">
        <v>3.33</v>
      </c>
      <c r="F72" s="23">
        <v>0.96</v>
      </c>
      <c r="G72" s="23">
        <v>1.3280000000000001</v>
      </c>
      <c r="H72" s="23">
        <v>0.96</v>
      </c>
      <c r="I72" s="24">
        <v>266795.76</v>
      </c>
      <c r="J72" s="24">
        <v>150882.66</v>
      </c>
      <c r="K72" s="24">
        <v>168880.98</v>
      </c>
      <c r="L72" s="24">
        <v>150882.66</v>
      </c>
    </row>
    <row r="73" spans="1:12" ht="21" customHeight="1" x14ac:dyDescent="0.25">
      <c r="A73" s="3" t="s">
        <v>38</v>
      </c>
      <c r="B73" s="4">
        <v>58</v>
      </c>
      <c r="C73" s="20">
        <v>135258</v>
      </c>
      <c r="D73" s="15">
        <v>0.31</v>
      </c>
      <c r="E73" s="23">
        <v>3.33</v>
      </c>
      <c r="F73" s="23">
        <v>0.96</v>
      </c>
      <c r="G73" s="23">
        <v>1.3280000000000001</v>
      </c>
      <c r="H73" s="23">
        <v>0.96</v>
      </c>
      <c r="I73" s="24">
        <v>232954.85</v>
      </c>
      <c r="J73" s="24">
        <v>133580.79999999999</v>
      </c>
      <c r="K73" s="24">
        <v>149011.03</v>
      </c>
      <c r="L73" s="24">
        <v>133580.79999999999</v>
      </c>
    </row>
    <row r="74" spans="1:12" x14ac:dyDescent="0.25">
      <c r="A74" s="3" t="s">
        <v>39</v>
      </c>
      <c r="B74" s="4">
        <v>59</v>
      </c>
      <c r="C74" s="20">
        <v>204609</v>
      </c>
      <c r="D74" s="15">
        <v>0.17</v>
      </c>
      <c r="E74" s="23">
        <v>3.33</v>
      </c>
      <c r="F74" s="23">
        <v>0.96</v>
      </c>
      <c r="G74" s="23">
        <v>1.3280000000000001</v>
      </c>
      <c r="H74" s="23">
        <v>0.96</v>
      </c>
      <c r="I74" s="24">
        <v>285654.62</v>
      </c>
      <c r="J74" s="24">
        <v>203217.66</v>
      </c>
      <c r="K74" s="24">
        <v>216018</v>
      </c>
      <c r="L74" s="24">
        <v>203217.66</v>
      </c>
    </row>
    <row r="75" spans="1:12" x14ac:dyDescent="0.25">
      <c r="A75" s="6" t="s">
        <v>39</v>
      </c>
      <c r="B75" s="7">
        <v>60</v>
      </c>
      <c r="C75" s="25">
        <v>112284</v>
      </c>
      <c r="D75" s="16">
        <v>0.32</v>
      </c>
      <c r="E75" s="26">
        <v>3.33</v>
      </c>
      <c r="F75" s="26">
        <v>0.96</v>
      </c>
      <c r="G75" s="26">
        <v>1.3280000000000001</v>
      </c>
      <c r="H75" s="26">
        <v>0.96</v>
      </c>
      <c r="I75" s="25">
        <v>196002.95</v>
      </c>
      <c r="J75" s="25">
        <v>110846.76</v>
      </c>
      <c r="K75" s="25">
        <v>124069.33</v>
      </c>
      <c r="L75" s="25">
        <v>110846.76</v>
      </c>
    </row>
    <row r="76" spans="1:12" x14ac:dyDescent="0.25">
      <c r="L76" s="27" t="s">
        <v>40</v>
      </c>
    </row>
  </sheetData>
  <mergeCells count="7">
    <mergeCell ref="A11:L11"/>
    <mergeCell ref="A13:A14"/>
    <mergeCell ref="B13:B14"/>
    <mergeCell ref="C13:C14"/>
    <mergeCell ref="D13:D14"/>
    <mergeCell ref="E13:H13"/>
    <mergeCell ref="I13:L13"/>
  </mergeCells>
  <pageMargins left="0.70866141732283472" right="0.70866141732283472" top="0.74803149606299213" bottom="0.74803149606299213" header="0.31496062992125984" footer="0.31496062992125984"/>
  <pageSetup paperSize="9" scale="46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04270-8166-4EFA-8FD8-DA013D61B2FF}">
  <sheetPr>
    <pageSetUpPr fitToPage="1"/>
  </sheetPr>
  <dimension ref="A1:R76"/>
  <sheetViews>
    <sheetView zoomScaleNormal="100" workbookViewId="0">
      <selection activeCell="K16" sqref="K16"/>
    </sheetView>
  </sheetViews>
  <sheetFormatPr defaultRowHeight="15" x14ac:dyDescent="0.25"/>
  <cols>
    <col min="1" max="1" width="33.140625" customWidth="1"/>
    <col min="2" max="2" width="12.28515625" customWidth="1"/>
    <col min="3" max="3" width="12.85546875" customWidth="1"/>
    <col min="4" max="4" width="17" customWidth="1"/>
    <col min="5" max="12" width="19" customWidth="1"/>
    <col min="13" max="13" width="16.42578125" customWidth="1"/>
    <col min="14" max="14" width="15.85546875" customWidth="1"/>
    <col min="15" max="15" width="15.7109375" customWidth="1"/>
    <col min="16" max="16" width="15.5703125" customWidth="1"/>
    <col min="17" max="17" width="14.5703125" customWidth="1"/>
  </cols>
  <sheetData>
    <row r="1" spans="1:18" ht="13.5" customHeight="1" x14ac:dyDescent="0.25">
      <c r="J1" s="28" t="s">
        <v>41</v>
      </c>
    </row>
    <row r="2" spans="1:18" ht="13.5" customHeight="1" x14ac:dyDescent="0.25">
      <c r="J2" s="17" t="s">
        <v>10</v>
      </c>
    </row>
    <row r="3" spans="1:18" ht="13.5" customHeight="1" x14ac:dyDescent="0.25">
      <c r="J3" s="17" t="s">
        <v>3</v>
      </c>
    </row>
    <row r="4" spans="1:18" ht="13.5" customHeight="1" x14ac:dyDescent="0.25">
      <c r="J4" s="28" t="s">
        <v>42</v>
      </c>
    </row>
    <row r="5" spans="1:18" ht="9.9499999999999993" customHeight="1" x14ac:dyDescent="0.25">
      <c r="J5" s="18"/>
    </row>
    <row r="6" spans="1:18" ht="13.5" customHeight="1" x14ac:dyDescent="0.25">
      <c r="J6" s="17" t="s">
        <v>12</v>
      </c>
    </row>
    <row r="7" spans="1:18" ht="13.5" customHeight="1" x14ac:dyDescent="0.25">
      <c r="J7" s="17" t="s">
        <v>2</v>
      </c>
    </row>
    <row r="8" spans="1:18" ht="13.5" customHeight="1" x14ac:dyDescent="0.25">
      <c r="J8" s="17" t="s">
        <v>3</v>
      </c>
    </row>
    <row r="9" spans="1:18" ht="13.5" customHeight="1" x14ac:dyDescent="0.25">
      <c r="J9" s="17" t="s">
        <v>6</v>
      </c>
    </row>
    <row r="10" spans="1:18" ht="9.9499999999999993" customHeight="1" x14ac:dyDescent="0.25"/>
    <row r="11" spans="1:18" ht="54" customHeight="1" x14ac:dyDescent="0.3">
      <c r="A11" s="29" t="s">
        <v>7</v>
      </c>
      <c r="B11" s="29"/>
      <c r="C11" s="29"/>
      <c r="D11" s="29"/>
      <c r="E11" s="29"/>
      <c r="F11" s="29"/>
      <c r="G11" s="29"/>
      <c r="H11" s="29"/>
      <c r="I11" s="29"/>
      <c r="J11" s="29"/>
      <c r="K11" s="1"/>
      <c r="L11" s="1"/>
      <c r="M11" s="1"/>
      <c r="N11" s="1"/>
      <c r="O11" s="1"/>
      <c r="P11" s="1"/>
      <c r="Q11" s="1"/>
      <c r="R11" s="1"/>
    </row>
    <row r="13" spans="1:18" ht="84.75" customHeight="1" x14ac:dyDescent="0.25">
      <c r="A13" s="38" t="s">
        <v>0</v>
      </c>
      <c r="B13" s="38" t="s">
        <v>1</v>
      </c>
      <c r="C13" s="38" t="s">
        <v>14</v>
      </c>
      <c r="D13" s="38" t="s">
        <v>8</v>
      </c>
      <c r="E13" s="38" t="s">
        <v>15</v>
      </c>
      <c r="F13" s="38"/>
      <c r="G13" s="38"/>
      <c r="H13" s="38" t="s">
        <v>5</v>
      </c>
      <c r="I13" s="38"/>
      <c r="J13" s="38"/>
    </row>
    <row r="14" spans="1:18" ht="138" customHeight="1" x14ac:dyDescent="0.25">
      <c r="A14" s="38"/>
      <c r="B14" s="38"/>
      <c r="C14" s="38"/>
      <c r="D14" s="38"/>
      <c r="E14" s="19" t="s">
        <v>16</v>
      </c>
      <c r="F14" s="19" t="s">
        <v>18</v>
      </c>
      <c r="G14" s="19" t="s">
        <v>19</v>
      </c>
      <c r="H14" s="19" t="s">
        <v>16</v>
      </c>
      <c r="I14" s="19" t="s">
        <v>18</v>
      </c>
      <c r="J14" s="19" t="s">
        <v>19</v>
      </c>
    </row>
    <row r="15" spans="1:18" x14ac:dyDescent="0.25">
      <c r="A15" s="12">
        <v>1</v>
      </c>
      <c r="B15" s="12">
        <v>2</v>
      </c>
      <c r="C15" s="12">
        <v>3</v>
      </c>
      <c r="D15" s="12">
        <v>4</v>
      </c>
      <c r="E15" s="12">
        <v>5</v>
      </c>
      <c r="F15" s="12">
        <v>7</v>
      </c>
      <c r="G15" s="12">
        <v>8</v>
      </c>
      <c r="H15" s="12">
        <v>9</v>
      </c>
      <c r="I15" s="12">
        <v>11</v>
      </c>
      <c r="J15" s="12">
        <v>12</v>
      </c>
    </row>
    <row r="16" spans="1:18" ht="21" customHeight="1" x14ac:dyDescent="0.25">
      <c r="A16" s="9" t="str">
        <f>[1]СВОД!$A650</f>
        <v>Абдоминальная хирургия</v>
      </c>
      <c r="B16" s="10">
        <f>[1]СВОД!$Q650</f>
        <v>1</v>
      </c>
      <c r="C16" s="20">
        <f>[1]СВОД!H650</f>
        <v>182526</v>
      </c>
      <c r="D16" s="14">
        <f>[1]СВОД!$I650</f>
        <v>0.2</v>
      </c>
      <c r="E16" s="21">
        <f>'[2]Расчет КД един по заключ ффомс'!$F$4</f>
        <v>3.33</v>
      </c>
      <c r="F16" s="21">
        <f>'[2]Расчет КД един по закл фф 5-22'!$F$51</f>
        <v>1.3280000000000001</v>
      </c>
      <c r="G16" s="21">
        <f>'[2]Расчет КД един по закл фф 5-22'!$F$53</f>
        <v>1.593</v>
      </c>
      <c r="H16" s="20">
        <f>ROUND($C16*(E16*$D16+(1-$D16)),2)</f>
        <v>267583.12</v>
      </c>
      <c r="I16" s="20">
        <f>ROUND($C16*(F16*$D16+(1-$D16)),2)</f>
        <v>194499.71</v>
      </c>
      <c r="J16" s="20">
        <f>ROUND($C16*(G16*$D16+(1-$D16)),2)</f>
        <v>204173.58</v>
      </c>
      <c r="L16" s="22"/>
    </row>
    <row r="17" spans="1:10" ht="21" customHeight="1" x14ac:dyDescent="0.25">
      <c r="A17" s="3" t="str">
        <f>[1]СВОД!$A651</f>
        <v>Абдоминальная хирургия</v>
      </c>
      <c r="B17" s="4">
        <f>[1]СВОД!$Q651</f>
        <v>2</v>
      </c>
      <c r="C17" s="20">
        <f>[1]СВОД!H651</f>
        <v>196459</v>
      </c>
      <c r="D17" s="15">
        <f>[1]СВОД!$I651</f>
        <v>0.26</v>
      </c>
      <c r="E17" s="23">
        <f>$E$16</f>
        <v>3.33</v>
      </c>
      <c r="F17" s="23">
        <f>$F$16</f>
        <v>1.3280000000000001</v>
      </c>
      <c r="G17" s="23">
        <f>$G$16</f>
        <v>1.593</v>
      </c>
      <c r="H17" s="24">
        <f t="shared" ref="H17:J48" si="0">ROUND($C17*(E17*$D17+(1-$D17)),2)</f>
        <v>315473.86</v>
      </c>
      <c r="I17" s="24">
        <f t="shared" si="0"/>
        <v>213213.02</v>
      </c>
      <c r="J17" s="24">
        <f t="shared" si="0"/>
        <v>226749.05</v>
      </c>
    </row>
    <row r="18" spans="1:10" ht="21" customHeight="1" x14ac:dyDescent="0.25">
      <c r="A18" s="3" t="str">
        <f>[1]СВОД!$A652</f>
        <v>Акушерство и гинекология</v>
      </c>
      <c r="B18" s="4">
        <f>[1]СВОД!$Q652</f>
        <v>3</v>
      </c>
      <c r="C18" s="20">
        <f>[1]СВОД!H652</f>
        <v>140072</v>
      </c>
      <c r="D18" s="15">
        <f>[1]СВОД!$I652</f>
        <v>0.33</v>
      </c>
      <c r="E18" s="23">
        <f t="shared" ref="E18:E75" si="1">$E$16</f>
        <v>3.33</v>
      </c>
      <c r="F18" s="23">
        <f t="shared" ref="F18:F75" si="2">$F$16</f>
        <v>1.3280000000000001</v>
      </c>
      <c r="G18" s="23">
        <f t="shared" ref="G18:G75" si="3">$G$16</f>
        <v>1.593</v>
      </c>
      <c r="H18" s="24">
        <f t="shared" si="0"/>
        <v>247773.36</v>
      </c>
      <c r="I18" s="24">
        <f t="shared" si="0"/>
        <v>155233.39000000001</v>
      </c>
      <c r="J18" s="24">
        <f t="shared" si="0"/>
        <v>167482.69</v>
      </c>
    </row>
    <row r="19" spans="1:10" ht="21" customHeight="1" x14ac:dyDescent="0.25">
      <c r="A19" s="3" t="str">
        <f>[1]СВОД!$A653</f>
        <v>Акушерство и гинекология</v>
      </c>
      <c r="B19" s="4">
        <f>[1]СВОД!$Q653</f>
        <v>4</v>
      </c>
      <c r="C19" s="20">
        <f>[1]СВОД!H653</f>
        <v>212352</v>
      </c>
      <c r="D19" s="15">
        <f>[1]СВОД!$I653</f>
        <v>0.39</v>
      </c>
      <c r="E19" s="23">
        <f t="shared" si="1"/>
        <v>3.33</v>
      </c>
      <c r="F19" s="23">
        <f t="shared" si="2"/>
        <v>1.3280000000000001</v>
      </c>
      <c r="G19" s="23">
        <f t="shared" si="3"/>
        <v>1.593</v>
      </c>
      <c r="H19" s="24">
        <f t="shared" si="0"/>
        <v>405316.26</v>
      </c>
      <c r="I19" s="24">
        <f t="shared" si="0"/>
        <v>239516.07</v>
      </c>
      <c r="J19" s="24">
        <f t="shared" si="0"/>
        <v>261462.65</v>
      </c>
    </row>
    <row r="20" spans="1:10" ht="21" customHeight="1" x14ac:dyDescent="0.25">
      <c r="A20" s="3" t="str">
        <f>[1]СВОД!$A654</f>
        <v>Гастроэнтерология</v>
      </c>
      <c r="B20" s="4">
        <f>[1]СВОД!$Q654</f>
        <v>5</v>
      </c>
      <c r="C20" s="20">
        <f>[1]СВОД!H654</f>
        <v>146554</v>
      </c>
      <c r="D20" s="15">
        <f>[1]СВОД!$I654</f>
        <v>0.22</v>
      </c>
      <c r="E20" s="23">
        <f t="shared" si="1"/>
        <v>3.33</v>
      </c>
      <c r="F20" s="23">
        <f t="shared" si="2"/>
        <v>1.3280000000000001</v>
      </c>
      <c r="G20" s="23">
        <f t="shared" si="3"/>
        <v>1.593</v>
      </c>
      <c r="H20" s="24">
        <f t="shared" si="0"/>
        <v>221677.58</v>
      </c>
      <c r="I20" s="24">
        <f t="shared" si="0"/>
        <v>157129.34</v>
      </c>
      <c r="J20" s="24">
        <f t="shared" si="0"/>
        <v>165673.43</v>
      </c>
    </row>
    <row r="21" spans="1:10" ht="21" customHeight="1" x14ac:dyDescent="0.25">
      <c r="A21" s="3" t="str">
        <f>[1]СВОД!$A655</f>
        <v>Гематология</v>
      </c>
      <c r="B21" s="4">
        <f>[1]СВОД!$Q655</f>
        <v>6</v>
      </c>
      <c r="C21" s="20">
        <f>[1]СВОД!H655</f>
        <v>164108</v>
      </c>
      <c r="D21" s="15">
        <f>[1]СВОД!$I655</f>
        <v>0.3</v>
      </c>
      <c r="E21" s="23">
        <f t="shared" si="1"/>
        <v>3.33</v>
      </c>
      <c r="F21" s="23">
        <f t="shared" si="2"/>
        <v>1.3280000000000001</v>
      </c>
      <c r="G21" s="23">
        <f t="shared" si="3"/>
        <v>1.593</v>
      </c>
      <c r="H21" s="24">
        <f t="shared" si="0"/>
        <v>278819.49</v>
      </c>
      <c r="I21" s="24">
        <f t="shared" si="0"/>
        <v>180256.23</v>
      </c>
      <c r="J21" s="24">
        <f t="shared" si="0"/>
        <v>193302.81</v>
      </c>
    </row>
    <row r="22" spans="1:10" ht="21" customHeight="1" x14ac:dyDescent="0.25">
      <c r="A22" s="3" t="str">
        <f>[1]СВОД!$A656</f>
        <v>Гематология</v>
      </c>
      <c r="B22" s="4">
        <f>[1]СВОД!$Q656</f>
        <v>7</v>
      </c>
      <c r="C22" s="20">
        <f>[1]СВОД!H656</f>
        <v>486210</v>
      </c>
      <c r="D22" s="15">
        <f>[1]СВОД!$I656</f>
        <v>7.0000000000000007E-2</v>
      </c>
      <c r="E22" s="23">
        <f t="shared" si="1"/>
        <v>3.33</v>
      </c>
      <c r="F22" s="23">
        <f t="shared" si="2"/>
        <v>1.3280000000000001</v>
      </c>
      <c r="G22" s="23">
        <f t="shared" si="3"/>
        <v>1.593</v>
      </c>
      <c r="H22" s="24">
        <f t="shared" si="0"/>
        <v>565510.85</v>
      </c>
      <c r="I22" s="24">
        <f t="shared" si="0"/>
        <v>497373.38</v>
      </c>
      <c r="J22" s="24">
        <f t="shared" si="0"/>
        <v>506392.58</v>
      </c>
    </row>
    <row r="23" spans="1:10" ht="28.5" customHeight="1" x14ac:dyDescent="0.25">
      <c r="A23" s="3" t="str">
        <f>[1]СВОД!$A657</f>
        <v>Детская хирургия в период новорожденности</v>
      </c>
      <c r="B23" s="4">
        <f>[1]СВОД!$Q657</f>
        <v>8</v>
      </c>
      <c r="C23" s="20">
        <f>[1]СВОД!H657</f>
        <v>285612</v>
      </c>
      <c r="D23" s="15">
        <f>[1]СВОД!$I657</f>
        <v>0.5</v>
      </c>
      <c r="E23" s="23">
        <f t="shared" si="1"/>
        <v>3.33</v>
      </c>
      <c r="F23" s="23">
        <f t="shared" si="2"/>
        <v>1.3280000000000001</v>
      </c>
      <c r="G23" s="23">
        <f t="shared" si="3"/>
        <v>1.593</v>
      </c>
      <c r="H23" s="24">
        <f t="shared" si="0"/>
        <v>618349.98</v>
      </c>
      <c r="I23" s="24">
        <f t="shared" si="0"/>
        <v>332452.37</v>
      </c>
      <c r="J23" s="24">
        <f t="shared" si="0"/>
        <v>370295.96</v>
      </c>
    </row>
    <row r="24" spans="1:10" ht="21" customHeight="1" x14ac:dyDescent="0.25">
      <c r="A24" s="3" t="str">
        <f>[1]СВОД!$A658</f>
        <v>Дерматовенерология</v>
      </c>
      <c r="B24" s="4">
        <f>[1]СВОД!$Q658</f>
        <v>9</v>
      </c>
      <c r="C24" s="20">
        <f>[1]СВОД!H658</f>
        <v>110986</v>
      </c>
      <c r="D24" s="15">
        <f>[1]СВОД!$I658</f>
        <v>0.33</v>
      </c>
      <c r="E24" s="23">
        <f t="shared" si="1"/>
        <v>3.33</v>
      </c>
      <c r="F24" s="23">
        <f t="shared" si="2"/>
        <v>1.3280000000000001</v>
      </c>
      <c r="G24" s="23">
        <f t="shared" si="3"/>
        <v>1.593</v>
      </c>
      <c r="H24" s="24">
        <f t="shared" si="0"/>
        <v>196323.14</v>
      </c>
      <c r="I24" s="24">
        <f t="shared" si="0"/>
        <v>122999.12</v>
      </c>
      <c r="J24" s="24">
        <f t="shared" si="0"/>
        <v>132704.85</v>
      </c>
    </row>
    <row r="25" spans="1:10" ht="21" customHeight="1" x14ac:dyDescent="0.25">
      <c r="A25" s="3" t="str">
        <f>[1]СВОД!$A659</f>
        <v>Комбустиология</v>
      </c>
      <c r="B25" s="4">
        <f>[1]СВОД!$Q659</f>
        <v>10</v>
      </c>
      <c r="C25" s="20">
        <f>[1]СВОД!H659</f>
        <v>582692</v>
      </c>
      <c r="D25" s="15">
        <f>[1]СВОД!$I659</f>
        <v>0.48</v>
      </c>
      <c r="E25" s="23">
        <f t="shared" si="1"/>
        <v>3.33</v>
      </c>
      <c r="F25" s="23">
        <f t="shared" si="2"/>
        <v>1.3280000000000001</v>
      </c>
      <c r="G25" s="23">
        <f t="shared" si="3"/>
        <v>1.593</v>
      </c>
      <c r="H25" s="24">
        <f t="shared" si="0"/>
        <v>1234374.73</v>
      </c>
      <c r="I25" s="24">
        <f t="shared" si="0"/>
        <v>674431.03</v>
      </c>
      <c r="J25" s="24">
        <f t="shared" si="0"/>
        <v>748549.45</v>
      </c>
    </row>
    <row r="26" spans="1:10" ht="21" customHeight="1" x14ac:dyDescent="0.25">
      <c r="A26" s="3" t="str">
        <f>[1]СВОД!$A660</f>
        <v>Комбустиология</v>
      </c>
      <c r="B26" s="4">
        <f>[1]СВОД!$Q660</f>
        <v>11</v>
      </c>
      <c r="C26" s="20">
        <f>[1]СВОД!H660</f>
        <v>1718267</v>
      </c>
      <c r="D26" s="15">
        <f>[1]СВОД!$I660</f>
        <v>0.28000000000000003</v>
      </c>
      <c r="E26" s="23">
        <f t="shared" si="1"/>
        <v>3.33</v>
      </c>
      <c r="F26" s="23">
        <f t="shared" si="2"/>
        <v>1.3280000000000001</v>
      </c>
      <c r="G26" s="23">
        <f t="shared" si="3"/>
        <v>1.593</v>
      </c>
      <c r="H26" s="24">
        <f t="shared" si="0"/>
        <v>2839264.39</v>
      </c>
      <c r="I26" s="24">
        <f t="shared" si="0"/>
        <v>1876072.64</v>
      </c>
      <c r="J26" s="24">
        <f t="shared" si="0"/>
        <v>2003568.05</v>
      </c>
    </row>
    <row r="27" spans="1:10" ht="21" customHeight="1" x14ac:dyDescent="0.25">
      <c r="A27" s="3" t="str">
        <f>[1]СВОД!$A661</f>
        <v>Нейрохирургия</v>
      </c>
      <c r="B27" s="4">
        <f>[1]СВОД!$Q661</f>
        <v>12</v>
      </c>
      <c r="C27" s="20">
        <f>[1]СВОД!H661</f>
        <v>177740</v>
      </c>
      <c r="D27" s="15">
        <f>[1]СВОД!$I661</f>
        <v>0.25</v>
      </c>
      <c r="E27" s="23">
        <f t="shared" si="1"/>
        <v>3.33</v>
      </c>
      <c r="F27" s="23">
        <f t="shared" si="2"/>
        <v>1.3280000000000001</v>
      </c>
      <c r="G27" s="23">
        <f t="shared" si="3"/>
        <v>1.593</v>
      </c>
      <c r="H27" s="24">
        <f t="shared" si="0"/>
        <v>281273.55</v>
      </c>
      <c r="I27" s="24">
        <f t="shared" si="0"/>
        <v>192314.68</v>
      </c>
      <c r="J27" s="24">
        <f t="shared" si="0"/>
        <v>204089.96</v>
      </c>
    </row>
    <row r="28" spans="1:10" ht="21" customHeight="1" x14ac:dyDescent="0.25">
      <c r="A28" s="3" t="str">
        <f>[1]СВОД!$A662</f>
        <v>Нейрохирургия</v>
      </c>
      <c r="B28" s="4">
        <f>[1]СВОД!$Q662</f>
        <v>13</v>
      </c>
      <c r="C28" s="20">
        <f>[1]СВОД!H662</f>
        <v>272347</v>
      </c>
      <c r="D28" s="15">
        <f>[1]СВОД!$I662</f>
        <v>0.2</v>
      </c>
      <c r="E28" s="23">
        <f t="shared" si="1"/>
        <v>3.33</v>
      </c>
      <c r="F28" s="23">
        <f t="shared" si="2"/>
        <v>1.3280000000000001</v>
      </c>
      <c r="G28" s="23">
        <f t="shared" si="3"/>
        <v>1.593</v>
      </c>
      <c r="H28" s="24">
        <f t="shared" si="0"/>
        <v>399260.7</v>
      </c>
      <c r="I28" s="24">
        <f t="shared" si="0"/>
        <v>290212.96000000002</v>
      </c>
      <c r="J28" s="24">
        <f t="shared" si="0"/>
        <v>304647.34999999998</v>
      </c>
    </row>
    <row r="29" spans="1:10" ht="21" customHeight="1" x14ac:dyDescent="0.25">
      <c r="A29" s="3" t="str">
        <f>[1]СВОД!$A663</f>
        <v>Нейрохирургия</v>
      </c>
      <c r="B29" s="4">
        <f>[1]СВОД!$Q663</f>
        <v>14</v>
      </c>
      <c r="C29" s="20">
        <f>[1]СВОД!H663</f>
        <v>174485</v>
      </c>
      <c r="D29" s="15">
        <f>[1]СВОД!$I663</f>
        <v>0.17</v>
      </c>
      <c r="E29" s="23">
        <f t="shared" si="1"/>
        <v>3.33</v>
      </c>
      <c r="F29" s="23">
        <f t="shared" si="2"/>
        <v>1.3280000000000001</v>
      </c>
      <c r="G29" s="23">
        <f t="shared" si="3"/>
        <v>1.593</v>
      </c>
      <c r="H29" s="24">
        <f t="shared" si="0"/>
        <v>243598.51</v>
      </c>
      <c r="I29" s="24">
        <f t="shared" si="0"/>
        <v>184214.28</v>
      </c>
      <c r="J29" s="24">
        <f t="shared" si="0"/>
        <v>192074.83</v>
      </c>
    </row>
    <row r="30" spans="1:10" ht="21" customHeight="1" x14ac:dyDescent="0.25">
      <c r="A30" s="3" t="str">
        <f>[1]СВОД!$A664</f>
        <v>Нейрохирургия</v>
      </c>
      <c r="B30" s="4">
        <f>[1]СВОД!$Q664</f>
        <v>15</v>
      </c>
      <c r="C30" s="20">
        <f>[1]СВОД!H664</f>
        <v>250716</v>
      </c>
      <c r="D30" s="15">
        <f>[1]СВОД!$I664</f>
        <v>0.17</v>
      </c>
      <c r="E30" s="23">
        <f t="shared" si="1"/>
        <v>3.33</v>
      </c>
      <c r="F30" s="23">
        <f t="shared" si="2"/>
        <v>1.3280000000000001</v>
      </c>
      <c r="G30" s="23">
        <f t="shared" si="3"/>
        <v>1.593</v>
      </c>
      <c r="H30" s="24">
        <f t="shared" si="0"/>
        <v>350024.61</v>
      </c>
      <c r="I30" s="24">
        <f t="shared" si="0"/>
        <v>264695.92</v>
      </c>
      <c r="J30" s="24">
        <f t="shared" si="0"/>
        <v>275990.68</v>
      </c>
    </row>
    <row r="31" spans="1:10" ht="21" customHeight="1" x14ac:dyDescent="0.25">
      <c r="A31" s="3" t="str">
        <f>[1]СВОД!$A665</f>
        <v>Нейрохирургия</v>
      </c>
      <c r="B31" s="4">
        <f>[1]СВОД!$Q665</f>
        <v>16</v>
      </c>
      <c r="C31" s="20">
        <f>[1]СВОД!H665</f>
        <v>321035</v>
      </c>
      <c r="D31" s="15">
        <f>[1]СВОД!$I665</f>
        <v>0.37</v>
      </c>
      <c r="E31" s="23">
        <f t="shared" si="1"/>
        <v>3.33</v>
      </c>
      <c r="F31" s="23">
        <f t="shared" si="2"/>
        <v>1.3280000000000001</v>
      </c>
      <c r="G31" s="23">
        <f t="shared" si="3"/>
        <v>1.593</v>
      </c>
      <c r="H31" s="24">
        <f t="shared" si="0"/>
        <v>597799.27</v>
      </c>
      <c r="I31" s="24">
        <f t="shared" si="0"/>
        <v>359995.81</v>
      </c>
      <c r="J31" s="24">
        <f t="shared" si="0"/>
        <v>391473.29</v>
      </c>
    </row>
    <row r="32" spans="1:10" ht="21" customHeight="1" x14ac:dyDescent="0.25">
      <c r="A32" s="3" t="str">
        <f>[1]СВОД!$A666</f>
        <v>Нейрохирургия</v>
      </c>
      <c r="B32" s="4">
        <f>[1]СВОД!$Q666</f>
        <v>17</v>
      </c>
      <c r="C32" s="20">
        <f>[1]СВОД!H666</f>
        <v>433604</v>
      </c>
      <c r="D32" s="15">
        <f>[1]СВОД!$I666</f>
        <v>0.28000000000000003</v>
      </c>
      <c r="E32" s="23">
        <f t="shared" si="1"/>
        <v>3.33</v>
      </c>
      <c r="F32" s="23">
        <f t="shared" si="2"/>
        <v>1.3280000000000001</v>
      </c>
      <c r="G32" s="23">
        <f t="shared" si="3"/>
        <v>1.593</v>
      </c>
      <c r="H32" s="24">
        <f t="shared" si="0"/>
        <v>716487.25</v>
      </c>
      <c r="I32" s="24">
        <f t="shared" si="0"/>
        <v>473426.19</v>
      </c>
      <c r="J32" s="24">
        <f t="shared" si="0"/>
        <v>505599.61</v>
      </c>
    </row>
    <row r="33" spans="1:10" ht="21" customHeight="1" x14ac:dyDescent="0.25">
      <c r="A33" s="3" t="str">
        <f>[1]СВОД!$A667</f>
        <v>Неонатология</v>
      </c>
      <c r="B33" s="4">
        <f>[1]СВОД!$Q667</f>
        <v>18</v>
      </c>
      <c r="C33" s="20">
        <f>[1]СВОД!H667</f>
        <v>273822</v>
      </c>
      <c r="D33" s="15">
        <f>[1]СВОД!$I667</f>
        <v>0.21</v>
      </c>
      <c r="E33" s="23">
        <f t="shared" si="1"/>
        <v>3.33</v>
      </c>
      <c r="F33" s="23">
        <f t="shared" si="2"/>
        <v>1.3280000000000001</v>
      </c>
      <c r="G33" s="23">
        <f t="shared" si="3"/>
        <v>1.593</v>
      </c>
      <c r="H33" s="24">
        <f t="shared" si="0"/>
        <v>407803.1</v>
      </c>
      <c r="I33" s="24">
        <f t="shared" si="0"/>
        <v>292682.86</v>
      </c>
      <c r="J33" s="24">
        <f t="shared" si="0"/>
        <v>307921.05</v>
      </c>
    </row>
    <row r="34" spans="1:10" ht="21" customHeight="1" x14ac:dyDescent="0.25">
      <c r="A34" s="3" t="str">
        <f>[1]СВОД!$A668</f>
        <v>Неонатология</v>
      </c>
      <c r="B34" s="4">
        <f>[1]СВОД!$Q668</f>
        <v>19</v>
      </c>
      <c r="C34" s="20">
        <f>[1]СВОД!H668</f>
        <v>554782</v>
      </c>
      <c r="D34" s="15">
        <f>[1]СВОД!$I668</f>
        <v>0.3</v>
      </c>
      <c r="E34" s="23">
        <f t="shared" si="1"/>
        <v>3.33</v>
      </c>
      <c r="F34" s="23">
        <f t="shared" si="2"/>
        <v>1.3280000000000001</v>
      </c>
      <c r="G34" s="23">
        <f t="shared" si="3"/>
        <v>1.593</v>
      </c>
      <c r="H34" s="24">
        <f t="shared" si="0"/>
        <v>942574.62</v>
      </c>
      <c r="I34" s="24">
        <f t="shared" si="0"/>
        <v>609372.55000000005</v>
      </c>
      <c r="J34" s="24">
        <f t="shared" si="0"/>
        <v>653477.72</v>
      </c>
    </row>
    <row r="35" spans="1:10" ht="21" customHeight="1" x14ac:dyDescent="0.25">
      <c r="A35" s="3" t="str">
        <f>[1]СВОД!$A669</f>
        <v>Онкология</v>
      </c>
      <c r="B35" s="4">
        <f>[1]СВОД!$Q669</f>
        <v>20</v>
      </c>
      <c r="C35" s="20">
        <f>[1]СВОД!H669</f>
        <v>128915</v>
      </c>
      <c r="D35" s="15">
        <f>[1]СВОД!$I669</f>
        <v>0.31</v>
      </c>
      <c r="E35" s="23">
        <f t="shared" si="1"/>
        <v>3.33</v>
      </c>
      <c r="F35" s="23">
        <f t="shared" si="2"/>
        <v>1.3280000000000001</v>
      </c>
      <c r="G35" s="23">
        <f t="shared" si="3"/>
        <v>1.593</v>
      </c>
      <c r="H35" s="24">
        <f t="shared" si="0"/>
        <v>222030.3</v>
      </c>
      <c r="I35" s="24">
        <f t="shared" si="0"/>
        <v>142023.07999999999</v>
      </c>
      <c r="J35" s="24">
        <f t="shared" si="0"/>
        <v>152613.44</v>
      </c>
    </row>
    <row r="36" spans="1:10" ht="21" customHeight="1" x14ac:dyDescent="0.25">
      <c r="A36" s="3" t="str">
        <f>[1]СВОД!$A670</f>
        <v>Онкология</v>
      </c>
      <c r="B36" s="4">
        <f>[1]СВОД!$Q670</f>
        <v>21</v>
      </c>
      <c r="C36" s="20">
        <f>[1]СВОД!H670</f>
        <v>108645</v>
      </c>
      <c r="D36" s="15">
        <f>[1]СВОД!$I670</f>
        <v>0.54</v>
      </c>
      <c r="E36" s="23">
        <f t="shared" si="1"/>
        <v>3.33</v>
      </c>
      <c r="F36" s="23">
        <f t="shared" si="2"/>
        <v>1.3280000000000001</v>
      </c>
      <c r="G36" s="23">
        <f t="shared" si="3"/>
        <v>1.593</v>
      </c>
      <c r="H36" s="24">
        <f t="shared" si="0"/>
        <v>245342.14</v>
      </c>
      <c r="I36" s="24">
        <f t="shared" si="0"/>
        <v>127888.2</v>
      </c>
      <c r="J36" s="24">
        <f t="shared" si="0"/>
        <v>143435.29999999999</v>
      </c>
    </row>
    <row r="37" spans="1:10" ht="21" customHeight="1" x14ac:dyDescent="0.25">
      <c r="A37" s="3" t="str">
        <f>[1]СВОД!$A671</f>
        <v>Онкология</v>
      </c>
      <c r="B37" s="4">
        <f>[1]СВОД!$Q671</f>
        <v>22</v>
      </c>
      <c r="C37" s="20">
        <f>[1]СВОД!H671</f>
        <v>147967</v>
      </c>
      <c r="D37" s="15">
        <f>[1]СВОД!$I671</f>
        <v>0.36</v>
      </c>
      <c r="E37" s="23">
        <f t="shared" si="1"/>
        <v>3.33</v>
      </c>
      <c r="F37" s="23">
        <f t="shared" si="2"/>
        <v>1.3280000000000001</v>
      </c>
      <c r="G37" s="23">
        <f t="shared" si="3"/>
        <v>1.593</v>
      </c>
      <c r="H37" s="24">
        <f t="shared" si="0"/>
        <v>272081.71999999997</v>
      </c>
      <c r="I37" s="24">
        <f t="shared" si="0"/>
        <v>165438.94</v>
      </c>
      <c r="J37" s="24">
        <f t="shared" si="0"/>
        <v>179555</v>
      </c>
    </row>
    <row r="38" spans="1:10" ht="21" customHeight="1" x14ac:dyDescent="0.25">
      <c r="A38" s="3" t="str">
        <f>[1]СВОД!$A672</f>
        <v>Онкология</v>
      </c>
      <c r="B38" s="4">
        <f>[1]СВОД!$Q672</f>
        <v>23</v>
      </c>
      <c r="C38" s="20">
        <f>[1]СВОД!H672</f>
        <v>78581</v>
      </c>
      <c r="D38" s="15">
        <f>[1]СВОД!$I672</f>
        <v>0.37</v>
      </c>
      <c r="E38" s="23">
        <f t="shared" si="1"/>
        <v>3.33</v>
      </c>
      <c r="F38" s="23">
        <f t="shared" si="2"/>
        <v>1.3280000000000001</v>
      </c>
      <c r="G38" s="23">
        <f t="shared" si="3"/>
        <v>1.593</v>
      </c>
      <c r="H38" s="24">
        <f t="shared" si="0"/>
        <v>146325.68</v>
      </c>
      <c r="I38" s="24">
        <f t="shared" si="0"/>
        <v>88117.59</v>
      </c>
      <c r="J38" s="24">
        <f t="shared" si="0"/>
        <v>95822.46</v>
      </c>
    </row>
    <row r="39" spans="1:10" ht="21" customHeight="1" x14ac:dyDescent="0.25">
      <c r="A39" s="3" t="str">
        <f>[1]СВОД!$A673</f>
        <v>Онкология</v>
      </c>
      <c r="B39" s="4">
        <f>[1]СВОД!$Q673</f>
        <v>24</v>
      </c>
      <c r="C39" s="20">
        <f>[1]СВОД!H673</f>
        <v>178016</v>
      </c>
      <c r="D39" s="15">
        <f>[1]СВОД!$I673</f>
        <v>0.35</v>
      </c>
      <c r="E39" s="23">
        <f t="shared" si="1"/>
        <v>3.33</v>
      </c>
      <c r="F39" s="23">
        <f t="shared" si="2"/>
        <v>1.3280000000000001</v>
      </c>
      <c r="G39" s="23">
        <f t="shared" si="3"/>
        <v>1.593</v>
      </c>
      <c r="H39" s="24">
        <f t="shared" si="0"/>
        <v>323188.05</v>
      </c>
      <c r="I39" s="24">
        <f t="shared" si="0"/>
        <v>198452.24</v>
      </c>
      <c r="J39" s="24">
        <f t="shared" si="0"/>
        <v>214963.22</v>
      </c>
    </row>
    <row r="40" spans="1:10" ht="21" customHeight="1" x14ac:dyDescent="0.25">
      <c r="A40" s="3" t="str">
        <f>[1]СВОД!$A674</f>
        <v>Онкология</v>
      </c>
      <c r="B40" s="4">
        <f>[1]СВОД!$Q674</f>
        <v>25</v>
      </c>
      <c r="C40" s="20">
        <f>[1]СВОД!H674</f>
        <v>237096</v>
      </c>
      <c r="D40" s="15">
        <f>[1]СВОД!$I674</f>
        <v>0.34</v>
      </c>
      <c r="E40" s="23">
        <f t="shared" si="1"/>
        <v>3.33</v>
      </c>
      <c r="F40" s="23">
        <f t="shared" si="2"/>
        <v>1.3280000000000001</v>
      </c>
      <c r="G40" s="23">
        <f t="shared" si="3"/>
        <v>1.593</v>
      </c>
      <c r="H40" s="24">
        <f t="shared" si="0"/>
        <v>424923.45</v>
      </c>
      <c r="I40" s="24">
        <f t="shared" si="0"/>
        <v>263536.95</v>
      </c>
      <c r="J40" s="24">
        <f t="shared" si="0"/>
        <v>284899.3</v>
      </c>
    </row>
    <row r="41" spans="1:10" ht="21" customHeight="1" x14ac:dyDescent="0.25">
      <c r="A41" s="3" t="str">
        <f>[1]СВОД!$A675</f>
        <v>Отоларингология</v>
      </c>
      <c r="B41" s="4">
        <f>[1]СВОД!$Q675</f>
        <v>26</v>
      </c>
      <c r="C41" s="20">
        <f>[1]СВОД!H675</f>
        <v>124533</v>
      </c>
      <c r="D41" s="15">
        <f>[1]СВОД!$I675</f>
        <v>0.26</v>
      </c>
      <c r="E41" s="23">
        <f t="shared" si="1"/>
        <v>3.33</v>
      </c>
      <c r="F41" s="23">
        <f t="shared" si="2"/>
        <v>1.3280000000000001</v>
      </c>
      <c r="G41" s="23">
        <f t="shared" si="3"/>
        <v>1.593</v>
      </c>
      <c r="H41" s="24">
        <f t="shared" si="0"/>
        <v>199975.09</v>
      </c>
      <c r="I41" s="24">
        <f t="shared" si="0"/>
        <v>135153.17000000001</v>
      </c>
      <c r="J41" s="24">
        <f t="shared" si="0"/>
        <v>143733.5</v>
      </c>
    </row>
    <row r="42" spans="1:10" ht="21" customHeight="1" x14ac:dyDescent="0.25">
      <c r="A42" s="3" t="str">
        <f>[1]СВОД!$A676</f>
        <v>Отоларингология</v>
      </c>
      <c r="B42" s="4">
        <f>[1]СВОД!$Q676</f>
        <v>27</v>
      </c>
      <c r="C42" s="20">
        <f>[1]СВОД!H676</f>
        <v>74079</v>
      </c>
      <c r="D42" s="15">
        <f>[1]СВОД!$I676</f>
        <v>0.2</v>
      </c>
      <c r="E42" s="23">
        <f t="shared" si="1"/>
        <v>3.33</v>
      </c>
      <c r="F42" s="23">
        <f t="shared" si="2"/>
        <v>1.3280000000000001</v>
      </c>
      <c r="G42" s="23">
        <f t="shared" si="3"/>
        <v>1.593</v>
      </c>
      <c r="H42" s="24">
        <f t="shared" si="0"/>
        <v>108599.81</v>
      </c>
      <c r="I42" s="24">
        <f t="shared" si="0"/>
        <v>78938.58</v>
      </c>
      <c r="J42" s="24">
        <f t="shared" si="0"/>
        <v>82864.77</v>
      </c>
    </row>
    <row r="43" spans="1:10" ht="21" customHeight="1" x14ac:dyDescent="0.25">
      <c r="A43" s="3" t="str">
        <f>[1]СВОД!$A677</f>
        <v>Отоларингология</v>
      </c>
      <c r="B43" s="4">
        <f>[1]СВОД!$Q677</f>
        <v>28</v>
      </c>
      <c r="C43" s="20">
        <f>[1]СВОД!H677</f>
        <v>140736</v>
      </c>
      <c r="D43" s="15">
        <f>[1]СВОД!$I677</f>
        <v>0.44</v>
      </c>
      <c r="E43" s="23">
        <f t="shared" si="1"/>
        <v>3.33</v>
      </c>
      <c r="F43" s="23">
        <f t="shared" si="2"/>
        <v>1.3280000000000001</v>
      </c>
      <c r="G43" s="23">
        <f t="shared" si="3"/>
        <v>1.593</v>
      </c>
      <c r="H43" s="24">
        <f t="shared" si="0"/>
        <v>285018.55</v>
      </c>
      <c r="I43" s="24">
        <f t="shared" si="0"/>
        <v>161047.01999999999</v>
      </c>
      <c r="J43" s="24">
        <f t="shared" si="0"/>
        <v>177456.84</v>
      </c>
    </row>
    <row r="44" spans="1:10" ht="21" customHeight="1" x14ac:dyDescent="0.25">
      <c r="A44" s="3" t="str">
        <f>[1]СВОД!$A678</f>
        <v>Офтальмология</v>
      </c>
      <c r="B44" s="4">
        <f>[1]СВОД!$Q678</f>
        <v>29</v>
      </c>
      <c r="C44" s="20">
        <f>[1]СВОД!H678</f>
        <v>66386</v>
      </c>
      <c r="D44" s="15">
        <f>[1]СВОД!$I678</f>
        <v>0.35</v>
      </c>
      <c r="E44" s="23">
        <f t="shared" si="1"/>
        <v>3.33</v>
      </c>
      <c r="F44" s="23">
        <f t="shared" si="2"/>
        <v>1.3280000000000001</v>
      </c>
      <c r="G44" s="23">
        <f t="shared" si="3"/>
        <v>1.593</v>
      </c>
      <c r="H44" s="24">
        <f t="shared" si="0"/>
        <v>120523.78</v>
      </c>
      <c r="I44" s="24">
        <f t="shared" si="0"/>
        <v>74007.11</v>
      </c>
      <c r="J44" s="24">
        <f t="shared" si="0"/>
        <v>80164.41</v>
      </c>
    </row>
    <row r="45" spans="1:10" ht="21" customHeight="1" x14ac:dyDescent="0.25">
      <c r="A45" s="3" t="str">
        <f>[1]СВОД!$A679</f>
        <v>Офтальмология</v>
      </c>
      <c r="B45" s="4">
        <f>[1]СВОД!$Q679</f>
        <v>30</v>
      </c>
      <c r="C45" s="20">
        <f>[1]СВОД!H679</f>
        <v>96505</v>
      </c>
      <c r="D45" s="15">
        <f>[1]СВОД!$I679</f>
        <v>0.34</v>
      </c>
      <c r="E45" s="23">
        <f t="shared" si="1"/>
        <v>3.33</v>
      </c>
      <c r="F45" s="23">
        <f t="shared" si="2"/>
        <v>1.3280000000000001</v>
      </c>
      <c r="G45" s="23">
        <f t="shared" si="3"/>
        <v>1.593</v>
      </c>
      <c r="H45" s="24">
        <f t="shared" si="0"/>
        <v>172956.26</v>
      </c>
      <c r="I45" s="24">
        <f t="shared" si="0"/>
        <v>107267.24</v>
      </c>
      <c r="J45" s="24">
        <f t="shared" si="0"/>
        <v>115962.34</v>
      </c>
    </row>
    <row r="46" spans="1:10" ht="21" customHeight="1" x14ac:dyDescent="0.25">
      <c r="A46" s="3" t="str">
        <f>[1]СВОД!$A680</f>
        <v>Педиатрия</v>
      </c>
      <c r="B46" s="4">
        <f>[1]СВОД!$Q680</f>
        <v>31</v>
      </c>
      <c r="C46" s="20">
        <f>[1]СВОД!H680</f>
        <v>90940</v>
      </c>
      <c r="D46" s="15">
        <f>[1]СВОД!$I680</f>
        <v>0.38</v>
      </c>
      <c r="E46" s="23">
        <f t="shared" si="1"/>
        <v>3.33</v>
      </c>
      <c r="F46" s="23">
        <f t="shared" si="2"/>
        <v>1.3280000000000001</v>
      </c>
      <c r="G46" s="23">
        <f t="shared" si="3"/>
        <v>1.593</v>
      </c>
      <c r="H46" s="24">
        <f t="shared" si="0"/>
        <v>171458.28</v>
      </c>
      <c r="I46" s="24">
        <f t="shared" si="0"/>
        <v>102274.76</v>
      </c>
      <c r="J46" s="24">
        <f t="shared" si="0"/>
        <v>111432.42</v>
      </c>
    </row>
    <row r="47" spans="1:10" ht="21" customHeight="1" x14ac:dyDescent="0.25">
      <c r="A47" s="3" t="str">
        <f>[1]СВОД!$A681</f>
        <v>Педиатрия</v>
      </c>
      <c r="B47" s="4">
        <f>[1]СВОД!$Q681</f>
        <v>32</v>
      </c>
      <c r="C47" s="20">
        <f>[1]СВОД!H681</f>
        <v>189162</v>
      </c>
      <c r="D47" s="15">
        <f>[1]СВОД!$I681</f>
        <v>0.22</v>
      </c>
      <c r="E47" s="23">
        <f t="shared" si="1"/>
        <v>3.33</v>
      </c>
      <c r="F47" s="23">
        <f t="shared" si="2"/>
        <v>1.3280000000000001</v>
      </c>
      <c r="G47" s="23">
        <f t="shared" si="3"/>
        <v>1.593</v>
      </c>
      <c r="H47" s="24">
        <f t="shared" si="0"/>
        <v>286126.44</v>
      </c>
      <c r="I47" s="24">
        <f t="shared" si="0"/>
        <v>202811.93</v>
      </c>
      <c r="J47" s="24">
        <f t="shared" si="0"/>
        <v>213840.07</v>
      </c>
    </row>
    <row r="48" spans="1:10" ht="21" customHeight="1" x14ac:dyDescent="0.25">
      <c r="A48" s="3" t="str">
        <f>[1]СВОД!$A682</f>
        <v>Педиатрия</v>
      </c>
      <c r="B48" s="4">
        <f>[1]СВОД!$Q682</f>
        <v>33</v>
      </c>
      <c r="C48" s="20">
        <f>[1]СВОД!H682</f>
        <v>108151</v>
      </c>
      <c r="D48" s="15">
        <f>[1]СВОД!$I682</f>
        <v>0.33</v>
      </c>
      <c r="E48" s="23">
        <f t="shared" si="1"/>
        <v>3.33</v>
      </c>
      <c r="F48" s="23">
        <f t="shared" si="2"/>
        <v>1.3280000000000001</v>
      </c>
      <c r="G48" s="23">
        <f t="shared" si="3"/>
        <v>1.593</v>
      </c>
      <c r="H48" s="24">
        <f t="shared" si="0"/>
        <v>191308.3</v>
      </c>
      <c r="I48" s="24">
        <f t="shared" si="0"/>
        <v>119857.26</v>
      </c>
      <c r="J48" s="24">
        <f t="shared" si="0"/>
        <v>129315.07</v>
      </c>
    </row>
    <row r="49" spans="1:10" ht="21" customHeight="1" x14ac:dyDescent="0.25">
      <c r="A49" s="3" t="str">
        <f>[1]СВОД!$A683</f>
        <v>Педиатрия</v>
      </c>
      <c r="B49" s="4">
        <f>[1]СВОД!$Q683</f>
        <v>34</v>
      </c>
      <c r="C49" s="20">
        <f>[1]СВОД!H683</f>
        <v>187672</v>
      </c>
      <c r="D49" s="15">
        <f>[1]СВОД!$I683</f>
        <v>0.21</v>
      </c>
      <c r="E49" s="23">
        <f t="shared" si="1"/>
        <v>3.33</v>
      </c>
      <c r="F49" s="23">
        <f t="shared" si="2"/>
        <v>1.3280000000000001</v>
      </c>
      <c r="G49" s="23">
        <f t="shared" si="3"/>
        <v>1.593</v>
      </c>
      <c r="H49" s="24">
        <f t="shared" ref="H49:J75" si="4">ROUND($C49*(E49*$D49+(1-$D49)),2)</f>
        <v>279499.90999999997</v>
      </c>
      <c r="I49" s="24">
        <f t="shared" si="4"/>
        <v>200598.85</v>
      </c>
      <c r="J49" s="24">
        <f t="shared" si="4"/>
        <v>211042.79</v>
      </c>
    </row>
    <row r="50" spans="1:10" ht="21" customHeight="1" x14ac:dyDescent="0.25">
      <c r="A50" s="3" t="str">
        <f>[1]СВОД!$A684</f>
        <v>Ревматология</v>
      </c>
      <c r="B50" s="4">
        <f>[1]СВОД!$Q684</f>
        <v>35</v>
      </c>
      <c r="C50" s="20">
        <f>[1]СВОД!H684</f>
        <v>144861</v>
      </c>
      <c r="D50" s="15">
        <f>[1]СВОД!$I684</f>
        <v>0.35</v>
      </c>
      <c r="E50" s="23">
        <f t="shared" si="1"/>
        <v>3.33</v>
      </c>
      <c r="F50" s="23">
        <f t="shared" si="2"/>
        <v>1.3280000000000001</v>
      </c>
      <c r="G50" s="23">
        <f t="shared" si="3"/>
        <v>1.593</v>
      </c>
      <c r="H50" s="24">
        <f t="shared" si="4"/>
        <v>262995.15000000002</v>
      </c>
      <c r="I50" s="24">
        <f t="shared" si="4"/>
        <v>161491.04</v>
      </c>
      <c r="J50" s="24">
        <f t="shared" si="4"/>
        <v>174926.9</v>
      </c>
    </row>
    <row r="51" spans="1:10" ht="21" customHeight="1" x14ac:dyDescent="0.25">
      <c r="A51" s="3" t="str">
        <f>[1]СВОД!$A685</f>
        <v>Сердечно-сосудистая хирургия</v>
      </c>
      <c r="B51" s="4">
        <f>[1]СВОД!$Q685</f>
        <v>36</v>
      </c>
      <c r="C51" s="20">
        <f>[1]СВОД!H685</f>
        <v>172649</v>
      </c>
      <c r="D51" s="15">
        <f>[1]СВОД!$I685</f>
        <v>0.56000000000000005</v>
      </c>
      <c r="E51" s="23">
        <f t="shared" si="1"/>
        <v>3.33</v>
      </c>
      <c r="F51" s="23">
        <f t="shared" si="2"/>
        <v>1.3280000000000001</v>
      </c>
      <c r="G51" s="23">
        <f t="shared" si="3"/>
        <v>1.593</v>
      </c>
      <c r="H51" s="24">
        <f t="shared" si="4"/>
        <v>397921.42</v>
      </c>
      <c r="I51" s="24">
        <f t="shared" si="4"/>
        <v>204361.17</v>
      </c>
      <c r="J51" s="24">
        <f t="shared" si="4"/>
        <v>229982.28</v>
      </c>
    </row>
    <row r="52" spans="1:10" ht="21" customHeight="1" x14ac:dyDescent="0.25">
      <c r="A52" s="3" t="str">
        <f>[1]СВОД!$A686</f>
        <v>Сердечно-сосудистая хирургия</v>
      </c>
      <c r="B52" s="4">
        <f>[1]СВОД!$Q686</f>
        <v>37</v>
      </c>
      <c r="C52" s="20">
        <f>[1]СВОД!H686</f>
        <v>200591</v>
      </c>
      <c r="D52" s="15">
        <f>[1]СВОД!$I686</f>
        <v>0.49</v>
      </c>
      <c r="E52" s="23">
        <f t="shared" si="1"/>
        <v>3.33</v>
      </c>
      <c r="F52" s="23">
        <f t="shared" si="2"/>
        <v>1.3280000000000001</v>
      </c>
      <c r="G52" s="23">
        <f t="shared" si="3"/>
        <v>1.593</v>
      </c>
      <c r="H52" s="24">
        <f t="shared" si="4"/>
        <v>429605.74</v>
      </c>
      <c r="I52" s="24">
        <f t="shared" si="4"/>
        <v>232829.99</v>
      </c>
      <c r="J52" s="24">
        <f t="shared" si="4"/>
        <v>258876.73</v>
      </c>
    </row>
    <row r="53" spans="1:10" ht="21" customHeight="1" x14ac:dyDescent="0.25">
      <c r="A53" s="3" t="str">
        <f>[1]СВОД!$A687</f>
        <v>Сердечно-сосудистая хирургия</v>
      </c>
      <c r="B53" s="4">
        <f>[1]СВОД!$Q687</f>
        <v>38</v>
      </c>
      <c r="C53" s="20">
        <f>[1]СВОД!H687</f>
        <v>228440</v>
      </c>
      <c r="D53" s="15">
        <f>[1]СВОД!$I687</f>
        <v>0.43</v>
      </c>
      <c r="E53" s="23">
        <f t="shared" si="1"/>
        <v>3.33</v>
      </c>
      <c r="F53" s="23">
        <f t="shared" si="2"/>
        <v>1.3280000000000001</v>
      </c>
      <c r="G53" s="23">
        <f t="shared" si="3"/>
        <v>1.593</v>
      </c>
      <c r="H53" s="24">
        <f t="shared" si="4"/>
        <v>457314.04</v>
      </c>
      <c r="I53" s="24">
        <f t="shared" si="4"/>
        <v>260659.18</v>
      </c>
      <c r="J53" s="24">
        <f t="shared" si="4"/>
        <v>286689.91999999998</v>
      </c>
    </row>
    <row r="54" spans="1:10" ht="21" customHeight="1" x14ac:dyDescent="0.25">
      <c r="A54" s="3" t="str">
        <f>[1]СВОД!$A688</f>
        <v>Сердечно-сосудистая хирургия</v>
      </c>
      <c r="B54" s="4">
        <f>[1]СВОД!$Q688</f>
        <v>39</v>
      </c>
      <c r="C54" s="20">
        <f>[1]СВОД!H688</f>
        <v>128489</v>
      </c>
      <c r="D54" s="15">
        <f>[1]СВОД!$I688</f>
        <v>0.54</v>
      </c>
      <c r="E54" s="23">
        <f t="shared" si="1"/>
        <v>3.33</v>
      </c>
      <c r="F54" s="23">
        <f t="shared" si="2"/>
        <v>1.3280000000000001</v>
      </c>
      <c r="G54" s="23">
        <f t="shared" si="3"/>
        <v>1.593</v>
      </c>
      <c r="H54" s="24">
        <f t="shared" si="4"/>
        <v>290153.86</v>
      </c>
      <c r="I54" s="24">
        <f t="shared" si="4"/>
        <v>151246.97</v>
      </c>
      <c r="J54" s="24">
        <f t="shared" si="4"/>
        <v>169633.75</v>
      </c>
    </row>
    <row r="55" spans="1:10" ht="21" customHeight="1" x14ac:dyDescent="0.25">
      <c r="A55" s="3" t="str">
        <f>[1]СВОД!$A689</f>
        <v>Сердечно-сосудистая хирургия</v>
      </c>
      <c r="B55" s="4">
        <f>[1]СВОД!$Q689</f>
        <v>40</v>
      </c>
      <c r="C55" s="20">
        <f>[1]СВОД!H689</f>
        <v>156482</v>
      </c>
      <c r="D55" s="15">
        <f>[1]СВОД!$I689</f>
        <v>0.45</v>
      </c>
      <c r="E55" s="23">
        <f t="shared" si="1"/>
        <v>3.33</v>
      </c>
      <c r="F55" s="23">
        <f t="shared" si="2"/>
        <v>1.3280000000000001</v>
      </c>
      <c r="G55" s="23">
        <f t="shared" si="3"/>
        <v>1.593</v>
      </c>
      <c r="H55" s="24">
        <f t="shared" si="4"/>
        <v>320553.38</v>
      </c>
      <c r="I55" s="24">
        <f t="shared" si="4"/>
        <v>179578.74</v>
      </c>
      <c r="J55" s="24">
        <f t="shared" si="4"/>
        <v>198239.22</v>
      </c>
    </row>
    <row r="56" spans="1:10" ht="21" customHeight="1" x14ac:dyDescent="0.25">
      <c r="A56" s="3" t="str">
        <f>[1]СВОД!$A690</f>
        <v>Сердечно-сосудистая хирургия</v>
      </c>
      <c r="B56" s="4">
        <f>[1]СВОД!$Q690</f>
        <v>41</v>
      </c>
      <c r="C56" s="20">
        <f>[1]СВОД!H690</f>
        <v>196645</v>
      </c>
      <c r="D56" s="15">
        <f>[1]СВОД!$I690</f>
        <v>0.34</v>
      </c>
      <c r="E56" s="23">
        <f t="shared" si="1"/>
        <v>3.33</v>
      </c>
      <c r="F56" s="23">
        <f t="shared" si="2"/>
        <v>1.3280000000000001</v>
      </c>
      <c r="G56" s="23">
        <f t="shared" si="3"/>
        <v>1.593</v>
      </c>
      <c r="H56" s="24">
        <f t="shared" si="4"/>
        <v>352427.17</v>
      </c>
      <c r="I56" s="24">
        <f t="shared" si="4"/>
        <v>218574.85</v>
      </c>
      <c r="J56" s="24">
        <f t="shared" si="4"/>
        <v>236292.56</v>
      </c>
    </row>
    <row r="57" spans="1:10" ht="21" customHeight="1" x14ac:dyDescent="0.25">
      <c r="A57" s="3" t="str">
        <f>[1]СВОД!$A691</f>
        <v>Сердечно-сосудистая хирургия</v>
      </c>
      <c r="B57" s="4">
        <f>[1]СВОД!$Q691</f>
        <v>42</v>
      </c>
      <c r="C57" s="20">
        <f>[1]СВОД!H691</f>
        <v>167220</v>
      </c>
      <c r="D57" s="15">
        <f>[1]СВОД!$I691</f>
        <v>0.47</v>
      </c>
      <c r="E57" s="23">
        <f t="shared" si="1"/>
        <v>3.33</v>
      </c>
      <c r="F57" s="23">
        <f t="shared" si="2"/>
        <v>1.3280000000000001</v>
      </c>
      <c r="G57" s="23">
        <f t="shared" si="3"/>
        <v>1.593</v>
      </c>
      <c r="H57" s="24">
        <f t="shared" si="4"/>
        <v>350342.62</v>
      </c>
      <c r="I57" s="24">
        <f t="shared" si="4"/>
        <v>192998.64</v>
      </c>
      <c r="J57" s="24">
        <f t="shared" si="4"/>
        <v>213825.89</v>
      </c>
    </row>
    <row r="58" spans="1:10" ht="21" customHeight="1" x14ac:dyDescent="0.25">
      <c r="A58" s="3" t="str">
        <f>[1]СВОД!$A692</f>
        <v>Сердечно-сосудистая хирургия</v>
      </c>
      <c r="B58" s="4">
        <f>[1]СВОД!$Q692</f>
        <v>43</v>
      </c>
      <c r="C58" s="20">
        <f>[1]СВОД!H692</f>
        <v>330593</v>
      </c>
      <c r="D58" s="15">
        <f>[1]СВОД!$I692</f>
        <v>0.24</v>
      </c>
      <c r="E58" s="23">
        <f t="shared" si="1"/>
        <v>3.33</v>
      </c>
      <c r="F58" s="23">
        <f t="shared" si="2"/>
        <v>1.3280000000000001</v>
      </c>
      <c r="G58" s="23">
        <f t="shared" si="3"/>
        <v>1.593</v>
      </c>
      <c r="H58" s="24">
        <f t="shared" si="4"/>
        <v>515460.61</v>
      </c>
      <c r="I58" s="24">
        <f t="shared" si="4"/>
        <v>356617.28</v>
      </c>
      <c r="J58" s="24">
        <f t="shared" si="4"/>
        <v>377643</v>
      </c>
    </row>
    <row r="59" spans="1:10" ht="21" customHeight="1" x14ac:dyDescent="0.25">
      <c r="A59" s="3" t="str">
        <f>[1]СВОД!$A693</f>
        <v>Сердечно-сосудистая хирургия</v>
      </c>
      <c r="B59" s="4">
        <f>[1]СВОД!$Q693</f>
        <v>44</v>
      </c>
      <c r="C59" s="20">
        <f>[1]СВОД!H693</f>
        <v>152912</v>
      </c>
      <c r="D59" s="15">
        <f>[1]СВОД!$I693</f>
        <v>0.17</v>
      </c>
      <c r="E59" s="23">
        <f t="shared" si="1"/>
        <v>3.33</v>
      </c>
      <c r="F59" s="23">
        <f t="shared" si="2"/>
        <v>1.3280000000000001</v>
      </c>
      <c r="G59" s="23">
        <f t="shared" si="3"/>
        <v>1.593</v>
      </c>
      <c r="H59" s="24">
        <f t="shared" si="4"/>
        <v>213480.44</v>
      </c>
      <c r="I59" s="24">
        <f t="shared" si="4"/>
        <v>161438.37</v>
      </c>
      <c r="J59" s="24">
        <f t="shared" si="4"/>
        <v>168327.06</v>
      </c>
    </row>
    <row r="60" spans="1:10" ht="21" customHeight="1" x14ac:dyDescent="0.25">
      <c r="A60" s="3" t="str">
        <f>[1]СВОД!$A694</f>
        <v>Сердечно-сосудистая хирургия</v>
      </c>
      <c r="B60" s="4">
        <f>[1]СВОД!$Q694</f>
        <v>45</v>
      </c>
      <c r="C60" s="20">
        <f>[1]СВОД!H694</f>
        <v>285543</v>
      </c>
      <c r="D60" s="15">
        <f>[1]СВОД!$I694</f>
        <v>0.15</v>
      </c>
      <c r="E60" s="23">
        <f t="shared" si="1"/>
        <v>3.33</v>
      </c>
      <c r="F60" s="23">
        <f t="shared" si="2"/>
        <v>1.3280000000000001</v>
      </c>
      <c r="G60" s="23">
        <f t="shared" si="3"/>
        <v>1.593</v>
      </c>
      <c r="H60" s="24">
        <f t="shared" si="4"/>
        <v>385340.28</v>
      </c>
      <c r="I60" s="24">
        <f t="shared" si="4"/>
        <v>299591.71999999997</v>
      </c>
      <c r="J60" s="24">
        <f t="shared" si="4"/>
        <v>310942.05</v>
      </c>
    </row>
    <row r="61" spans="1:10" ht="21" customHeight="1" x14ac:dyDescent="0.25">
      <c r="A61" s="3" t="str">
        <f>[1]СВОД!$A695</f>
        <v>Сердечно-сосудистая хирургия</v>
      </c>
      <c r="B61" s="4">
        <f>[1]СВОД!$Q695</f>
        <v>46</v>
      </c>
      <c r="C61" s="20">
        <f>[1]СВОД!H695</f>
        <v>225385</v>
      </c>
      <c r="D61" s="15">
        <f>[1]СВОД!$I695</f>
        <v>0.37</v>
      </c>
      <c r="E61" s="23">
        <f t="shared" si="1"/>
        <v>3.33</v>
      </c>
      <c r="F61" s="23">
        <f t="shared" si="2"/>
        <v>1.3280000000000001</v>
      </c>
      <c r="G61" s="23">
        <f t="shared" si="3"/>
        <v>1.593</v>
      </c>
      <c r="H61" s="24">
        <f t="shared" si="4"/>
        <v>419689.41</v>
      </c>
      <c r="I61" s="24">
        <f t="shared" si="4"/>
        <v>252737.72</v>
      </c>
      <c r="J61" s="24">
        <f t="shared" si="4"/>
        <v>274836.71999999997</v>
      </c>
    </row>
    <row r="62" spans="1:10" ht="21" customHeight="1" x14ac:dyDescent="0.25">
      <c r="A62" s="3" t="str">
        <f>[1]СВОД!$A696</f>
        <v>Сердечно-сосудистая хирургия</v>
      </c>
      <c r="B62" s="4">
        <f>[1]СВОД!$Q696</f>
        <v>47</v>
      </c>
      <c r="C62" s="20">
        <f>[1]СВОД!H696</f>
        <v>726413</v>
      </c>
      <c r="D62" s="15">
        <f>[1]СВОД!$I696</f>
        <v>0.16</v>
      </c>
      <c r="E62" s="23">
        <f t="shared" si="1"/>
        <v>3.33</v>
      </c>
      <c r="F62" s="23">
        <f t="shared" si="2"/>
        <v>1.3280000000000001</v>
      </c>
      <c r="G62" s="23">
        <f t="shared" si="3"/>
        <v>1.593</v>
      </c>
      <c r="H62" s="24">
        <f t="shared" si="4"/>
        <v>997219.77</v>
      </c>
      <c r="I62" s="24">
        <f t="shared" si="4"/>
        <v>764535.15</v>
      </c>
      <c r="J62" s="24">
        <f t="shared" si="4"/>
        <v>795335.07</v>
      </c>
    </row>
    <row r="63" spans="1:10" ht="21" customHeight="1" x14ac:dyDescent="0.25">
      <c r="A63" s="3" t="str">
        <f>[1]СВОД!$A697</f>
        <v>Сердечно-сосудистая хирургия</v>
      </c>
      <c r="B63" s="4">
        <f>[1]СВОД!$Q697</f>
        <v>48</v>
      </c>
      <c r="C63" s="20">
        <f>[1]СВОД!H697</f>
        <v>387407</v>
      </c>
      <c r="D63" s="15">
        <f>[1]СВОД!$I697</f>
        <v>0.52</v>
      </c>
      <c r="E63" s="23">
        <f t="shared" si="1"/>
        <v>3.33</v>
      </c>
      <c r="F63" s="23">
        <f t="shared" si="2"/>
        <v>1.3280000000000001</v>
      </c>
      <c r="G63" s="23">
        <f t="shared" si="3"/>
        <v>1.593</v>
      </c>
      <c r="H63" s="24">
        <f t="shared" si="4"/>
        <v>856789.32</v>
      </c>
      <c r="I63" s="24">
        <f t="shared" si="4"/>
        <v>453483.14</v>
      </c>
      <c r="J63" s="24">
        <f t="shared" si="4"/>
        <v>506867.82</v>
      </c>
    </row>
    <row r="64" spans="1:10" ht="21" customHeight="1" x14ac:dyDescent="0.25">
      <c r="A64" s="3" t="str">
        <f>[1]СВОД!$A698</f>
        <v>Торакальная хирургия</v>
      </c>
      <c r="B64" s="4">
        <f>[1]СВОД!$Q698</f>
        <v>49</v>
      </c>
      <c r="C64" s="20">
        <f>[1]СВОД!H698</f>
        <v>157689</v>
      </c>
      <c r="D64" s="15">
        <f>[1]СВОД!$I698</f>
        <v>0.18</v>
      </c>
      <c r="E64" s="23">
        <f t="shared" si="1"/>
        <v>3.33</v>
      </c>
      <c r="F64" s="23">
        <f t="shared" si="2"/>
        <v>1.3280000000000001</v>
      </c>
      <c r="G64" s="23">
        <f t="shared" si="3"/>
        <v>1.593</v>
      </c>
      <c r="H64" s="24">
        <f t="shared" si="4"/>
        <v>223823.77</v>
      </c>
      <c r="I64" s="24">
        <f t="shared" si="4"/>
        <v>166998.96</v>
      </c>
      <c r="J64" s="24">
        <f t="shared" si="4"/>
        <v>174520.72</v>
      </c>
    </row>
    <row r="65" spans="1:12" ht="21" customHeight="1" x14ac:dyDescent="0.25">
      <c r="A65" s="3" t="str">
        <f>[1]СВОД!$A699</f>
        <v>Торакальная хирургия</v>
      </c>
      <c r="B65" s="4">
        <f>[1]СВОД!$Q699</f>
        <v>50</v>
      </c>
      <c r="C65" s="20">
        <f>[1]СВОД!H699</f>
        <v>275118</v>
      </c>
      <c r="D65" s="15">
        <f>[1]СВОД!$I699</f>
        <v>0.15</v>
      </c>
      <c r="E65" s="23">
        <f t="shared" si="1"/>
        <v>3.33</v>
      </c>
      <c r="F65" s="23">
        <f t="shared" si="2"/>
        <v>1.3280000000000001</v>
      </c>
      <c r="G65" s="23">
        <f t="shared" si="3"/>
        <v>1.593</v>
      </c>
      <c r="H65" s="24">
        <f t="shared" si="4"/>
        <v>371271.74</v>
      </c>
      <c r="I65" s="24">
        <f t="shared" si="4"/>
        <v>288653.81</v>
      </c>
      <c r="J65" s="24">
        <f t="shared" si="4"/>
        <v>299589.75</v>
      </c>
    </row>
    <row r="66" spans="1:12" ht="21" customHeight="1" x14ac:dyDescent="0.25">
      <c r="A66" s="3" t="str">
        <f>[1]СВОД!$A700</f>
        <v>Травматология и ортопедия</v>
      </c>
      <c r="B66" s="4">
        <f>[1]СВОД!$Q700</f>
        <v>51</v>
      </c>
      <c r="C66" s="20">
        <f>[1]СВОД!H700</f>
        <v>147325</v>
      </c>
      <c r="D66" s="15">
        <f>[1]СВОД!$I700</f>
        <v>0.24</v>
      </c>
      <c r="E66" s="23">
        <f t="shared" si="1"/>
        <v>3.33</v>
      </c>
      <c r="F66" s="23">
        <f t="shared" si="2"/>
        <v>1.3280000000000001</v>
      </c>
      <c r="G66" s="23">
        <f t="shared" si="3"/>
        <v>1.593</v>
      </c>
      <c r="H66" s="24">
        <f t="shared" si="4"/>
        <v>229709.14</v>
      </c>
      <c r="I66" s="24">
        <f t="shared" si="4"/>
        <v>158922.42000000001</v>
      </c>
      <c r="J66" s="24">
        <f t="shared" si="4"/>
        <v>168292.29</v>
      </c>
    </row>
    <row r="67" spans="1:12" ht="21" customHeight="1" x14ac:dyDescent="0.25">
      <c r="A67" s="3" t="str">
        <f>[1]СВОД!$A701</f>
        <v>Травматология и ортопедия</v>
      </c>
      <c r="B67" s="4">
        <f>[1]СВОД!$Q701</f>
        <v>52</v>
      </c>
      <c r="C67" s="20">
        <f>[1]СВОД!H701</f>
        <v>299441</v>
      </c>
      <c r="D67" s="15">
        <f>[1]СВОД!$I701</f>
        <v>0.32</v>
      </c>
      <c r="E67" s="23">
        <f t="shared" si="1"/>
        <v>3.33</v>
      </c>
      <c r="F67" s="23">
        <f t="shared" si="2"/>
        <v>1.3280000000000001</v>
      </c>
      <c r="G67" s="23">
        <f t="shared" si="3"/>
        <v>1.593</v>
      </c>
      <c r="H67" s="24">
        <f t="shared" si="4"/>
        <v>522704.21</v>
      </c>
      <c r="I67" s="24">
        <f t="shared" si="4"/>
        <v>330870.33</v>
      </c>
      <c r="J67" s="24">
        <f t="shared" si="4"/>
        <v>356262.92</v>
      </c>
    </row>
    <row r="68" spans="1:12" ht="21" customHeight="1" x14ac:dyDescent="0.25">
      <c r="A68" s="3" t="str">
        <f>[1]СВОД!$A702</f>
        <v>Травматология и ортопедия</v>
      </c>
      <c r="B68" s="4">
        <f>[1]СВОД!$Q702</f>
        <v>53</v>
      </c>
      <c r="C68" s="20">
        <f>[1]СВОД!H702</f>
        <v>154706</v>
      </c>
      <c r="D68" s="15">
        <f>[1]СВОД!$I702</f>
        <v>0.3</v>
      </c>
      <c r="E68" s="23">
        <f t="shared" si="1"/>
        <v>3.33</v>
      </c>
      <c r="F68" s="23">
        <f t="shared" si="2"/>
        <v>1.3280000000000001</v>
      </c>
      <c r="G68" s="23">
        <f t="shared" si="3"/>
        <v>1.593</v>
      </c>
      <c r="H68" s="24">
        <f t="shared" si="4"/>
        <v>262845.49</v>
      </c>
      <c r="I68" s="24">
        <f t="shared" si="4"/>
        <v>169929.07</v>
      </c>
      <c r="J68" s="24">
        <f t="shared" si="4"/>
        <v>182228.2</v>
      </c>
    </row>
    <row r="69" spans="1:12" ht="21" customHeight="1" x14ac:dyDescent="0.25">
      <c r="A69" s="3" t="str">
        <f>[1]СВОД!$A703</f>
        <v>Травматология и ортопедия</v>
      </c>
      <c r="B69" s="4">
        <f>[1]СВОД!$Q703</f>
        <v>54</v>
      </c>
      <c r="C69" s="20">
        <f>[1]СВОД!H703</f>
        <v>229703</v>
      </c>
      <c r="D69" s="15">
        <f>[1]СВОД!$I703</f>
        <v>0.44</v>
      </c>
      <c r="E69" s="23">
        <f t="shared" si="1"/>
        <v>3.33</v>
      </c>
      <c r="F69" s="23">
        <f t="shared" si="2"/>
        <v>1.3280000000000001</v>
      </c>
      <c r="G69" s="23">
        <f t="shared" si="3"/>
        <v>1.593</v>
      </c>
      <c r="H69" s="24">
        <f t="shared" si="4"/>
        <v>465194.52</v>
      </c>
      <c r="I69" s="24">
        <f t="shared" si="4"/>
        <v>262853.74</v>
      </c>
      <c r="J69" s="24">
        <f t="shared" si="4"/>
        <v>289637.11</v>
      </c>
    </row>
    <row r="70" spans="1:12" ht="21" customHeight="1" x14ac:dyDescent="0.25">
      <c r="A70" s="3" t="str">
        <f>[1]СВОД!$A704</f>
        <v>Травматология и ортопедия</v>
      </c>
      <c r="B70" s="4">
        <f>[1]СВОД!$Q704</f>
        <v>55</v>
      </c>
      <c r="C70" s="20">
        <f>[1]СВОД!H704</f>
        <v>375053</v>
      </c>
      <c r="D70" s="15">
        <f>[1]СВОД!$I704</f>
        <v>0.09</v>
      </c>
      <c r="E70" s="23">
        <f t="shared" si="1"/>
        <v>3.33</v>
      </c>
      <c r="F70" s="23">
        <f t="shared" si="2"/>
        <v>1.3280000000000001</v>
      </c>
      <c r="G70" s="23">
        <f t="shared" si="3"/>
        <v>1.593</v>
      </c>
      <c r="H70" s="24">
        <f t="shared" si="4"/>
        <v>453701.61</v>
      </c>
      <c r="I70" s="24">
        <f t="shared" si="4"/>
        <v>386124.56</v>
      </c>
      <c r="J70" s="24">
        <f t="shared" si="4"/>
        <v>395069.58</v>
      </c>
    </row>
    <row r="71" spans="1:12" ht="21" customHeight="1" x14ac:dyDescent="0.25">
      <c r="A71" s="3" t="str">
        <f>[1]СВОД!$A705</f>
        <v>Урология</v>
      </c>
      <c r="B71" s="4">
        <f>[1]СВОД!$Q705</f>
        <v>56</v>
      </c>
      <c r="C71" s="20">
        <f>[1]СВОД!H705</f>
        <v>103859</v>
      </c>
      <c r="D71" s="15">
        <f>[1]СВОД!$I705</f>
        <v>0.28000000000000003</v>
      </c>
      <c r="E71" s="23">
        <f t="shared" si="1"/>
        <v>3.33</v>
      </c>
      <c r="F71" s="23">
        <f t="shared" si="2"/>
        <v>1.3280000000000001</v>
      </c>
      <c r="G71" s="23">
        <f t="shared" si="3"/>
        <v>1.593</v>
      </c>
      <c r="H71" s="24">
        <f t="shared" si="4"/>
        <v>171616.61</v>
      </c>
      <c r="I71" s="24">
        <f t="shared" si="4"/>
        <v>113397.41</v>
      </c>
      <c r="J71" s="24">
        <f t="shared" si="4"/>
        <v>121103.75</v>
      </c>
    </row>
    <row r="72" spans="1:12" ht="21" customHeight="1" x14ac:dyDescent="0.25">
      <c r="A72" s="3" t="str">
        <f>[1]СВОД!$A706</f>
        <v>Урология</v>
      </c>
      <c r="B72" s="4">
        <f>[1]СВОД!$Q706</f>
        <v>57</v>
      </c>
      <c r="C72" s="20">
        <f>[1]СВОД!H706</f>
        <v>152839</v>
      </c>
      <c r="D72" s="15">
        <f>[1]СВОД!$I706</f>
        <v>0.32</v>
      </c>
      <c r="E72" s="23">
        <f t="shared" si="1"/>
        <v>3.33</v>
      </c>
      <c r="F72" s="23">
        <f t="shared" si="2"/>
        <v>1.3280000000000001</v>
      </c>
      <c r="G72" s="23">
        <f t="shared" si="3"/>
        <v>1.593</v>
      </c>
      <c r="H72" s="24">
        <f t="shared" si="4"/>
        <v>266795.76</v>
      </c>
      <c r="I72" s="24">
        <f t="shared" si="4"/>
        <v>168880.98</v>
      </c>
      <c r="J72" s="24">
        <f t="shared" si="4"/>
        <v>181841.73</v>
      </c>
    </row>
    <row r="73" spans="1:12" ht="21" customHeight="1" x14ac:dyDescent="0.25">
      <c r="A73" s="3" t="str">
        <f>[1]СВОД!$A707</f>
        <v>Челюстно-лицевая хирургия</v>
      </c>
      <c r="B73" s="4">
        <f>[1]СВОД!$Q707</f>
        <v>58</v>
      </c>
      <c r="C73" s="20">
        <f>[1]СВОД!H707</f>
        <v>135258</v>
      </c>
      <c r="D73" s="15">
        <f>[1]СВОД!$I707</f>
        <v>0.31</v>
      </c>
      <c r="E73" s="23">
        <f t="shared" si="1"/>
        <v>3.33</v>
      </c>
      <c r="F73" s="23">
        <f t="shared" si="2"/>
        <v>1.3280000000000001</v>
      </c>
      <c r="G73" s="23">
        <f t="shared" si="3"/>
        <v>1.593</v>
      </c>
      <c r="H73" s="24">
        <f t="shared" si="4"/>
        <v>232954.85</v>
      </c>
      <c r="I73" s="24">
        <f t="shared" si="4"/>
        <v>149011.03</v>
      </c>
      <c r="J73" s="24">
        <f t="shared" si="4"/>
        <v>160122.48000000001</v>
      </c>
    </row>
    <row r="74" spans="1:12" x14ac:dyDescent="0.25">
      <c r="A74" s="3" t="str">
        <f>[1]СВОД!$A708</f>
        <v>Эндокринология</v>
      </c>
      <c r="B74" s="4">
        <f>[1]СВОД!$Q708</f>
        <v>59</v>
      </c>
      <c r="C74" s="20">
        <f>[1]СВОД!H708</f>
        <v>204609</v>
      </c>
      <c r="D74" s="15">
        <f>[1]СВОД!$I708</f>
        <v>0.17</v>
      </c>
      <c r="E74" s="23">
        <f t="shared" si="1"/>
        <v>3.33</v>
      </c>
      <c r="F74" s="23">
        <f t="shared" si="2"/>
        <v>1.3280000000000001</v>
      </c>
      <c r="G74" s="23">
        <f t="shared" si="3"/>
        <v>1.593</v>
      </c>
      <c r="H74" s="24">
        <f t="shared" si="4"/>
        <v>285654.62</v>
      </c>
      <c r="I74" s="24">
        <f t="shared" si="4"/>
        <v>216018</v>
      </c>
      <c r="J74" s="24">
        <f t="shared" si="4"/>
        <v>225235.63</v>
      </c>
    </row>
    <row r="75" spans="1:12" x14ac:dyDescent="0.25">
      <c r="A75" s="6" t="str">
        <f>[1]СВОД!$A709</f>
        <v>Эндокринология</v>
      </c>
      <c r="B75" s="7">
        <f>[1]СВОД!$Q709</f>
        <v>60</v>
      </c>
      <c r="C75" s="25">
        <f>[1]СВОД!H709</f>
        <v>112284</v>
      </c>
      <c r="D75" s="16">
        <f>[1]СВОД!$I709</f>
        <v>0.32</v>
      </c>
      <c r="E75" s="26">
        <f t="shared" si="1"/>
        <v>3.33</v>
      </c>
      <c r="F75" s="26">
        <f t="shared" si="2"/>
        <v>1.3280000000000001</v>
      </c>
      <c r="G75" s="26">
        <f t="shared" si="3"/>
        <v>1.593</v>
      </c>
      <c r="H75" s="25">
        <f t="shared" si="4"/>
        <v>196002.95</v>
      </c>
      <c r="I75" s="25">
        <f t="shared" si="4"/>
        <v>124069.33</v>
      </c>
      <c r="J75" s="25">
        <f t="shared" si="4"/>
        <v>133591.01</v>
      </c>
    </row>
    <row r="76" spans="1:12" x14ac:dyDescent="0.25">
      <c r="J76" s="27" t="s">
        <v>43</v>
      </c>
      <c r="L76" s="27"/>
    </row>
  </sheetData>
  <autoFilter ref="A15:R76" xr:uid="{ABADAAD3-C913-4D39-B897-57F458DD1BA6}"/>
  <mergeCells count="6">
    <mergeCell ref="H13:J13"/>
    <mergeCell ref="A13:A14"/>
    <mergeCell ref="B13:B14"/>
    <mergeCell ref="C13:C14"/>
    <mergeCell ref="D13:D14"/>
    <mergeCell ref="E13:G13"/>
  </mergeCells>
  <printOptions horizontalCentered="1"/>
  <pageMargins left="0.70866141732283472" right="0.70866141732283472" top="0.55118110236220474" bottom="0.15748031496062992" header="0" footer="0"/>
  <pageSetup paperSize="9" scale="4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F99A9-7A63-4B5C-8971-3971971EA2EB}">
  <sheetPr>
    <pageSetUpPr fitToPage="1"/>
  </sheetPr>
  <dimension ref="A1:P76"/>
  <sheetViews>
    <sheetView zoomScaleNormal="100" workbookViewId="0">
      <selection activeCell="G15" sqref="G15"/>
    </sheetView>
  </sheetViews>
  <sheetFormatPr defaultRowHeight="15" x14ac:dyDescent="0.25"/>
  <cols>
    <col min="1" max="1" width="33.140625" customWidth="1"/>
    <col min="2" max="2" width="12.28515625" customWidth="1"/>
    <col min="3" max="3" width="12.85546875" customWidth="1"/>
    <col min="4" max="4" width="17" customWidth="1"/>
    <col min="5" max="5" width="23" customWidth="1"/>
    <col min="6" max="10" width="19" customWidth="1"/>
    <col min="11" max="11" width="16.42578125" customWidth="1"/>
    <col min="12" max="12" width="15.85546875" customWidth="1"/>
    <col min="13" max="13" width="15.7109375" customWidth="1"/>
    <col min="14" max="14" width="15.5703125" customWidth="1"/>
    <col min="15" max="15" width="14.5703125" customWidth="1"/>
  </cols>
  <sheetData>
    <row r="1" spans="1:16" ht="9.9499999999999993" customHeight="1" x14ac:dyDescent="0.25">
      <c r="J1" s="28" t="s">
        <v>44</v>
      </c>
    </row>
    <row r="2" spans="1:16" ht="9.9499999999999993" customHeight="1" x14ac:dyDescent="0.25">
      <c r="J2" s="28" t="s">
        <v>2</v>
      </c>
    </row>
    <row r="3" spans="1:16" ht="9.9499999999999993" customHeight="1" x14ac:dyDescent="0.25">
      <c r="J3" s="28" t="s">
        <v>3</v>
      </c>
    </row>
    <row r="4" spans="1:16" ht="9.9499999999999993" customHeight="1" x14ac:dyDescent="0.25">
      <c r="J4" s="28" t="s">
        <v>45</v>
      </c>
    </row>
    <row r="5" spans="1:16" ht="9.9499999999999993" customHeight="1" x14ac:dyDescent="0.25">
      <c r="J5" s="18"/>
    </row>
    <row r="6" spans="1:16" ht="9.9499999999999993" customHeight="1" x14ac:dyDescent="0.25">
      <c r="J6" s="17" t="s">
        <v>12</v>
      </c>
    </row>
    <row r="7" spans="1:16" ht="9.9499999999999993" customHeight="1" x14ac:dyDescent="0.25">
      <c r="J7" s="17" t="s">
        <v>2</v>
      </c>
    </row>
    <row r="8" spans="1:16" ht="9.9499999999999993" customHeight="1" x14ac:dyDescent="0.25">
      <c r="J8" s="17" t="s">
        <v>3</v>
      </c>
    </row>
    <row r="9" spans="1:16" ht="9.9499999999999993" customHeight="1" x14ac:dyDescent="0.25">
      <c r="J9" s="17" t="s">
        <v>6</v>
      </c>
    </row>
    <row r="10" spans="1:16" ht="9.9499999999999993" customHeight="1" x14ac:dyDescent="0.25"/>
    <row r="11" spans="1:16" ht="54" customHeight="1" x14ac:dyDescent="0.3">
      <c r="A11" s="34" t="s">
        <v>46</v>
      </c>
      <c r="B11" s="34"/>
      <c r="C11" s="34"/>
      <c r="D11" s="34"/>
      <c r="E11" s="34"/>
      <c r="F11" s="34"/>
      <c r="G11" s="34"/>
      <c r="H11" s="34"/>
      <c r="I11" s="34"/>
      <c r="J11" s="34"/>
      <c r="K11" s="1"/>
      <c r="L11" s="1"/>
      <c r="M11" s="1"/>
      <c r="N11" s="1"/>
      <c r="O11" s="1"/>
      <c r="P11" s="1"/>
    </row>
    <row r="13" spans="1:16" ht="84.75" customHeight="1" x14ac:dyDescent="0.25">
      <c r="A13" s="38" t="s">
        <v>0</v>
      </c>
      <c r="B13" s="38" t="s">
        <v>1</v>
      </c>
      <c r="C13" s="38" t="s">
        <v>14</v>
      </c>
      <c r="D13" s="38" t="s">
        <v>8</v>
      </c>
      <c r="E13" s="39" t="s">
        <v>47</v>
      </c>
      <c r="F13" s="39" t="s">
        <v>18</v>
      </c>
      <c r="G13" s="39" t="s">
        <v>19</v>
      </c>
      <c r="H13" s="38" t="s">
        <v>5</v>
      </c>
      <c r="I13" s="38"/>
      <c r="J13" s="38"/>
    </row>
    <row r="14" spans="1:16" ht="138" customHeight="1" x14ac:dyDescent="0.25">
      <c r="A14" s="38"/>
      <c r="B14" s="38"/>
      <c r="C14" s="38"/>
      <c r="D14" s="38"/>
      <c r="E14" s="40"/>
      <c r="F14" s="40"/>
      <c r="G14" s="40"/>
      <c r="H14" s="19" t="s">
        <v>16</v>
      </c>
      <c r="I14" s="19" t="s">
        <v>18</v>
      </c>
      <c r="J14" s="19" t="s">
        <v>19</v>
      </c>
    </row>
    <row r="15" spans="1:16" x14ac:dyDescent="0.25">
      <c r="A15" s="12">
        <v>1</v>
      </c>
      <c r="B15" s="12">
        <v>2</v>
      </c>
      <c r="C15" s="12">
        <v>3</v>
      </c>
      <c r="D15" s="12">
        <v>4</v>
      </c>
      <c r="E15" s="12">
        <v>5</v>
      </c>
      <c r="F15" s="12">
        <v>7</v>
      </c>
      <c r="G15" s="12">
        <v>8</v>
      </c>
      <c r="H15" s="12">
        <v>9</v>
      </c>
      <c r="I15" s="12">
        <v>11</v>
      </c>
      <c r="J15" s="12">
        <v>12</v>
      </c>
    </row>
    <row r="16" spans="1:16" ht="21" customHeight="1" x14ac:dyDescent="0.25">
      <c r="A16" s="9" t="s">
        <v>20</v>
      </c>
      <c r="B16" s="10">
        <v>1</v>
      </c>
      <c r="C16" s="31">
        <v>182526</v>
      </c>
      <c r="D16" s="14">
        <v>0.2</v>
      </c>
      <c r="E16" s="21">
        <v>3.33</v>
      </c>
      <c r="F16" s="21">
        <v>1.3839999999999999</v>
      </c>
      <c r="G16" s="21">
        <v>1.66</v>
      </c>
      <c r="H16" s="31">
        <v>267583.12</v>
      </c>
      <c r="I16" s="31">
        <v>196544</v>
      </c>
      <c r="J16" s="31">
        <v>206619.43</v>
      </c>
      <c r="L16" s="22"/>
    </row>
    <row r="17" spans="1:10" ht="21" customHeight="1" x14ac:dyDescent="0.25">
      <c r="A17" s="3" t="s">
        <v>20</v>
      </c>
      <c r="B17" s="4">
        <v>2</v>
      </c>
      <c r="C17" s="31">
        <v>196459</v>
      </c>
      <c r="D17" s="15">
        <v>0.26</v>
      </c>
      <c r="E17" s="23">
        <v>3.33</v>
      </c>
      <c r="F17" s="23">
        <v>1.3839999999999999</v>
      </c>
      <c r="G17" s="23">
        <v>1.66</v>
      </c>
      <c r="H17" s="32">
        <v>315473.86</v>
      </c>
      <c r="I17" s="32">
        <v>216073.47</v>
      </c>
      <c r="J17" s="32">
        <v>230171.36</v>
      </c>
    </row>
    <row r="18" spans="1:10" ht="21" customHeight="1" x14ac:dyDescent="0.25">
      <c r="A18" s="3" t="s">
        <v>21</v>
      </c>
      <c r="B18" s="4">
        <v>3</v>
      </c>
      <c r="C18" s="31">
        <v>140072</v>
      </c>
      <c r="D18" s="15">
        <v>0.33</v>
      </c>
      <c r="E18" s="23">
        <v>3.33</v>
      </c>
      <c r="F18" s="23">
        <v>1.3839999999999999</v>
      </c>
      <c r="G18" s="23">
        <v>1.66</v>
      </c>
      <c r="H18" s="32">
        <v>247773.36</v>
      </c>
      <c r="I18" s="32">
        <v>157821.92000000001</v>
      </c>
      <c r="J18" s="32">
        <v>170579.68</v>
      </c>
    </row>
    <row r="19" spans="1:10" ht="21" customHeight="1" x14ac:dyDescent="0.25">
      <c r="A19" s="3" t="s">
        <v>21</v>
      </c>
      <c r="B19" s="4">
        <v>4</v>
      </c>
      <c r="C19" s="31">
        <v>212352</v>
      </c>
      <c r="D19" s="15">
        <v>0.39</v>
      </c>
      <c r="E19" s="23">
        <v>3.33</v>
      </c>
      <c r="F19" s="23">
        <v>1.3839999999999999</v>
      </c>
      <c r="G19" s="23">
        <v>1.66</v>
      </c>
      <c r="H19" s="32">
        <v>405316.26</v>
      </c>
      <c r="I19" s="32">
        <v>244153.84</v>
      </c>
      <c r="J19" s="32">
        <v>267011.40000000002</v>
      </c>
    </row>
    <row r="20" spans="1:10" ht="21" customHeight="1" x14ac:dyDescent="0.25">
      <c r="A20" s="3" t="s">
        <v>22</v>
      </c>
      <c r="B20" s="4">
        <v>5</v>
      </c>
      <c r="C20" s="31">
        <v>146554</v>
      </c>
      <c r="D20" s="15">
        <v>0.22</v>
      </c>
      <c r="E20" s="23">
        <v>3.33</v>
      </c>
      <c r="F20" s="23">
        <v>1.3839999999999999</v>
      </c>
      <c r="G20" s="23">
        <v>1.66</v>
      </c>
      <c r="H20" s="32">
        <v>221677.58</v>
      </c>
      <c r="I20" s="32">
        <v>158934.88</v>
      </c>
      <c r="J20" s="32">
        <v>167833.64</v>
      </c>
    </row>
    <row r="21" spans="1:10" ht="21" customHeight="1" x14ac:dyDescent="0.25">
      <c r="A21" s="3" t="s">
        <v>23</v>
      </c>
      <c r="B21" s="4">
        <v>6</v>
      </c>
      <c r="C21" s="31">
        <v>164108</v>
      </c>
      <c r="D21" s="15">
        <v>0.3</v>
      </c>
      <c r="E21" s="23">
        <v>3.33</v>
      </c>
      <c r="F21" s="23">
        <v>1.3839999999999999</v>
      </c>
      <c r="G21" s="23">
        <v>1.66</v>
      </c>
      <c r="H21" s="32">
        <v>278819.49</v>
      </c>
      <c r="I21" s="32">
        <v>183013.24</v>
      </c>
      <c r="J21" s="32">
        <v>196601.38</v>
      </c>
    </row>
    <row r="22" spans="1:10" ht="21" customHeight="1" x14ac:dyDescent="0.25">
      <c r="A22" s="3" t="s">
        <v>23</v>
      </c>
      <c r="B22" s="4">
        <v>7</v>
      </c>
      <c r="C22" s="31">
        <v>486210</v>
      </c>
      <c r="D22" s="15">
        <v>7.0000000000000007E-2</v>
      </c>
      <c r="E22" s="23">
        <v>3.33</v>
      </c>
      <c r="F22" s="23">
        <v>1.3839999999999999</v>
      </c>
      <c r="G22" s="23">
        <v>1.66</v>
      </c>
      <c r="H22" s="32">
        <v>565510.85</v>
      </c>
      <c r="I22" s="32">
        <v>499279.32</v>
      </c>
      <c r="J22" s="32">
        <v>508672.9</v>
      </c>
    </row>
    <row r="23" spans="1:10" ht="28.5" customHeight="1" x14ac:dyDescent="0.25">
      <c r="A23" s="3" t="s">
        <v>24</v>
      </c>
      <c r="B23" s="4">
        <v>8</v>
      </c>
      <c r="C23" s="31">
        <v>285612</v>
      </c>
      <c r="D23" s="15">
        <v>0.5</v>
      </c>
      <c r="E23" s="23">
        <v>3.33</v>
      </c>
      <c r="F23" s="23">
        <v>1.3839999999999999</v>
      </c>
      <c r="G23" s="23">
        <v>1.66</v>
      </c>
      <c r="H23" s="32">
        <v>618349.98</v>
      </c>
      <c r="I23" s="32">
        <v>340449.5</v>
      </c>
      <c r="J23" s="32">
        <v>379863.96</v>
      </c>
    </row>
    <row r="24" spans="1:10" ht="21" customHeight="1" x14ac:dyDescent="0.25">
      <c r="A24" s="3" t="s">
        <v>25</v>
      </c>
      <c r="B24" s="4">
        <v>9</v>
      </c>
      <c r="C24" s="31">
        <v>110986</v>
      </c>
      <c r="D24" s="15">
        <v>0.33</v>
      </c>
      <c r="E24" s="23">
        <v>3.33</v>
      </c>
      <c r="F24" s="23">
        <v>1.3839999999999999</v>
      </c>
      <c r="G24" s="23">
        <v>1.66</v>
      </c>
      <c r="H24" s="32">
        <v>196323.14</v>
      </c>
      <c r="I24" s="32">
        <v>125050.15</v>
      </c>
      <c r="J24" s="32">
        <v>135158.75</v>
      </c>
    </row>
    <row r="25" spans="1:10" ht="21" customHeight="1" x14ac:dyDescent="0.25">
      <c r="A25" s="3" t="s">
        <v>26</v>
      </c>
      <c r="B25" s="4">
        <v>10</v>
      </c>
      <c r="C25" s="31">
        <v>582692</v>
      </c>
      <c r="D25" s="15">
        <v>0.48</v>
      </c>
      <c r="E25" s="23">
        <v>3.33</v>
      </c>
      <c r="F25" s="23">
        <v>1.3839999999999999</v>
      </c>
      <c r="G25" s="23">
        <v>1.66</v>
      </c>
      <c r="H25" s="32">
        <v>1234374.73</v>
      </c>
      <c r="I25" s="32">
        <v>690093.79</v>
      </c>
      <c r="J25" s="32">
        <v>767288.83</v>
      </c>
    </row>
    <row r="26" spans="1:10" ht="21" customHeight="1" x14ac:dyDescent="0.25">
      <c r="A26" s="3" t="s">
        <v>26</v>
      </c>
      <c r="B26" s="4">
        <v>11</v>
      </c>
      <c r="C26" s="31">
        <v>1718267</v>
      </c>
      <c r="D26" s="15">
        <v>0.28000000000000003</v>
      </c>
      <c r="E26" s="23">
        <v>3.33</v>
      </c>
      <c r="F26" s="23">
        <v>1.3839999999999999</v>
      </c>
      <c r="G26" s="23">
        <v>1.66</v>
      </c>
      <c r="H26" s="32">
        <v>2839264.39</v>
      </c>
      <c r="I26" s="32">
        <v>1903015.07</v>
      </c>
      <c r="J26" s="32">
        <v>2035802.74</v>
      </c>
    </row>
    <row r="27" spans="1:10" ht="21" customHeight="1" x14ac:dyDescent="0.25">
      <c r="A27" s="3" t="s">
        <v>27</v>
      </c>
      <c r="B27" s="4">
        <v>12</v>
      </c>
      <c r="C27" s="31">
        <v>177740</v>
      </c>
      <c r="D27" s="15">
        <v>0.25</v>
      </c>
      <c r="E27" s="23">
        <v>3.33</v>
      </c>
      <c r="F27" s="23">
        <v>1.3839999999999999</v>
      </c>
      <c r="G27" s="23">
        <v>1.66</v>
      </c>
      <c r="H27" s="32">
        <v>281273.55</v>
      </c>
      <c r="I27" s="32">
        <v>194803.04</v>
      </c>
      <c r="J27" s="32">
        <v>207067.1</v>
      </c>
    </row>
    <row r="28" spans="1:10" ht="21" customHeight="1" x14ac:dyDescent="0.25">
      <c r="A28" s="3" t="s">
        <v>27</v>
      </c>
      <c r="B28" s="4">
        <v>13</v>
      </c>
      <c r="C28" s="31">
        <v>272347</v>
      </c>
      <c r="D28" s="15">
        <v>0.2</v>
      </c>
      <c r="E28" s="23">
        <v>3.33</v>
      </c>
      <c r="F28" s="23">
        <v>1.3839999999999999</v>
      </c>
      <c r="G28" s="23">
        <v>1.66</v>
      </c>
      <c r="H28" s="32">
        <v>399260.7</v>
      </c>
      <c r="I28" s="32">
        <v>293263.25</v>
      </c>
      <c r="J28" s="32">
        <v>308296.8</v>
      </c>
    </row>
    <row r="29" spans="1:10" ht="21" customHeight="1" x14ac:dyDescent="0.25">
      <c r="A29" s="3" t="s">
        <v>27</v>
      </c>
      <c r="B29" s="4">
        <v>14</v>
      </c>
      <c r="C29" s="31">
        <v>174485</v>
      </c>
      <c r="D29" s="15">
        <v>0.17</v>
      </c>
      <c r="E29" s="23">
        <v>3.33</v>
      </c>
      <c r="F29" s="23">
        <v>1.3839999999999999</v>
      </c>
      <c r="G29" s="23">
        <v>1.66</v>
      </c>
      <c r="H29" s="32">
        <v>243598.51</v>
      </c>
      <c r="I29" s="32">
        <v>185875.38</v>
      </c>
      <c r="J29" s="32">
        <v>194062.22</v>
      </c>
    </row>
    <row r="30" spans="1:10" ht="21" customHeight="1" x14ac:dyDescent="0.25">
      <c r="A30" s="3" t="s">
        <v>27</v>
      </c>
      <c r="B30" s="4">
        <v>15</v>
      </c>
      <c r="C30" s="31">
        <v>250716</v>
      </c>
      <c r="D30" s="15">
        <v>0.17</v>
      </c>
      <c r="E30" s="23">
        <v>3.33</v>
      </c>
      <c r="F30" s="23">
        <v>1.3839999999999999</v>
      </c>
      <c r="G30" s="23">
        <v>1.66</v>
      </c>
      <c r="H30" s="32">
        <v>350024.61</v>
      </c>
      <c r="I30" s="32">
        <v>267082.74</v>
      </c>
      <c r="J30" s="32">
        <v>278846.34000000003</v>
      </c>
    </row>
    <row r="31" spans="1:10" ht="21" customHeight="1" x14ac:dyDescent="0.25">
      <c r="A31" s="3" t="s">
        <v>27</v>
      </c>
      <c r="B31" s="4">
        <v>16</v>
      </c>
      <c r="C31" s="31">
        <v>321035</v>
      </c>
      <c r="D31" s="15">
        <v>0.37</v>
      </c>
      <c r="E31" s="23">
        <v>3.33</v>
      </c>
      <c r="F31" s="23">
        <v>1.3839999999999999</v>
      </c>
      <c r="G31" s="23">
        <v>1.66</v>
      </c>
      <c r="H31" s="32">
        <v>597799.27</v>
      </c>
      <c r="I31" s="32">
        <v>366647.65</v>
      </c>
      <c r="J31" s="32">
        <v>399431.75</v>
      </c>
    </row>
    <row r="32" spans="1:10" ht="21" customHeight="1" x14ac:dyDescent="0.25">
      <c r="A32" s="3" t="s">
        <v>27</v>
      </c>
      <c r="B32" s="4">
        <v>17</v>
      </c>
      <c r="C32" s="31">
        <v>433604</v>
      </c>
      <c r="D32" s="15">
        <v>0.28000000000000003</v>
      </c>
      <c r="E32" s="23">
        <v>3.33</v>
      </c>
      <c r="F32" s="23">
        <v>1.3839999999999999</v>
      </c>
      <c r="G32" s="23">
        <v>1.66</v>
      </c>
      <c r="H32" s="32">
        <v>716487.25</v>
      </c>
      <c r="I32" s="32">
        <v>480225.1</v>
      </c>
      <c r="J32" s="32">
        <v>513734.02</v>
      </c>
    </row>
    <row r="33" spans="1:10" ht="21" customHeight="1" x14ac:dyDescent="0.25">
      <c r="A33" s="3" t="s">
        <v>28</v>
      </c>
      <c r="B33" s="4">
        <v>18</v>
      </c>
      <c r="C33" s="31">
        <v>273822</v>
      </c>
      <c r="D33" s="15">
        <v>0.21</v>
      </c>
      <c r="E33" s="23">
        <v>3.33</v>
      </c>
      <c r="F33" s="23">
        <v>1.3839999999999999</v>
      </c>
      <c r="G33" s="23">
        <v>1.66</v>
      </c>
      <c r="H33" s="32">
        <v>407803.1</v>
      </c>
      <c r="I33" s="32">
        <v>295903.01</v>
      </c>
      <c r="J33" s="32">
        <v>311773.73</v>
      </c>
    </row>
    <row r="34" spans="1:10" ht="21" customHeight="1" x14ac:dyDescent="0.25">
      <c r="A34" s="3" t="s">
        <v>28</v>
      </c>
      <c r="B34" s="4">
        <v>19</v>
      </c>
      <c r="C34" s="31">
        <v>554782</v>
      </c>
      <c r="D34" s="15">
        <v>0.3</v>
      </c>
      <c r="E34" s="23">
        <v>3.33</v>
      </c>
      <c r="F34" s="23">
        <v>1.3839999999999999</v>
      </c>
      <c r="G34" s="23">
        <v>1.66</v>
      </c>
      <c r="H34" s="32">
        <v>942574.62</v>
      </c>
      <c r="I34" s="32">
        <v>618692.89</v>
      </c>
      <c r="J34" s="32">
        <v>664628.84</v>
      </c>
    </row>
    <row r="35" spans="1:10" ht="21" customHeight="1" x14ac:dyDescent="0.25">
      <c r="A35" s="3" t="s">
        <v>29</v>
      </c>
      <c r="B35" s="4">
        <v>20</v>
      </c>
      <c r="C35" s="31">
        <v>128915</v>
      </c>
      <c r="D35" s="15">
        <v>0.31</v>
      </c>
      <c r="E35" s="23">
        <v>3.33</v>
      </c>
      <c r="F35" s="23">
        <v>1.3839999999999999</v>
      </c>
      <c r="G35" s="23">
        <v>1.66</v>
      </c>
      <c r="H35" s="32">
        <v>222030.3</v>
      </c>
      <c r="I35" s="32">
        <v>144261.04</v>
      </c>
      <c r="J35" s="32">
        <v>155291.01</v>
      </c>
    </row>
    <row r="36" spans="1:10" ht="21" customHeight="1" x14ac:dyDescent="0.25">
      <c r="A36" s="3" t="s">
        <v>29</v>
      </c>
      <c r="B36" s="4">
        <v>21</v>
      </c>
      <c r="C36" s="31">
        <v>108645</v>
      </c>
      <c r="D36" s="15">
        <v>0.54</v>
      </c>
      <c r="E36" s="23">
        <v>3.33</v>
      </c>
      <c r="F36" s="23">
        <v>1.3839999999999999</v>
      </c>
      <c r="G36" s="23">
        <v>1.66</v>
      </c>
      <c r="H36" s="32">
        <v>245342.14</v>
      </c>
      <c r="I36" s="32">
        <v>131173.63</v>
      </c>
      <c r="J36" s="32">
        <v>147366.07999999999</v>
      </c>
    </row>
    <row r="37" spans="1:10" ht="21" customHeight="1" x14ac:dyDescent="0.25">
      <c r="A37" s="3" t="s">
        <v>29</v>
      </c>
      <c r="B37" s="4">
        <v>22</v>
      </c>
      <c r="C37" s="31">
        <v>147967</v>
      </c>
      <c r="D37" s="15">
        <v>0.36</v>
      </c>
      <c r="E37" s="23">
        <v>3.33</v>
      </c>
      <c r="F37" s="23">
        <v>1.3839999999999999</v>
      </c>
      <c r="G37" s="23">
        <v>1.66</v>
      </c>
      <c r="H37" s="32">
        <v>272081.71999999997</v>
      </c>
      <c r="I37" s="32">
        <v>168421.96</v>
      </c>
      <c r="J37" s="32">
        <v>183123.96</v>
      </c>
    </row>
    <row r="38" spans="1:10" ht="21" customHeight="1" x14ac:dyDescent="0.25">
      <c r="A38" s="3" t="s">
        <v>29</v>
      </c>
      <c r="B38" s="4">
        <v>23</v>
      </c>
      <c r="C38" s="31">
        <v>78581</v>
      </c>
      <c r="D38" s="15">
        <v>0.37</v>
      </c>
      <c r="E38" s="23">
        <v>3.33</v>
      </c>
      <c r="F38" s="23">
        <v>1.3839999999999999</v>
      </c>
      <c r="G38" s="23">
        <v>1.66</v>
      </c>
      <c r="H38" s="32">
        <v>146325.68</v>
      </c>
      <c r="I38" s="32">
        <v>89745.79</v>
      </c>
      <c r="J38" s="32">
        <v>97770.48</v>
      </c>
    </row>
    <row r="39" spans="1:10" ht="21" customHeight="1" x14ac:dyDescent="0.25">
      <c r="A39" s="3" t="s">
        <v>29</v>
      </c>
      <c r="B39" s="4">
        <v>24</v>
      </c>
      <c r="C39" s="31">
        <v>178016</v>
      </c>
      <c r="D39" s="15">
        <v>0.35</v>
      </c>
      <c r="E39" s="23">
        <v>3.33</v>
      </c>
      <c r="F39" s="23">
        <v>1.3839999999999999</v>
      </c>
      <c r="G39" s="23">
        <v>1.66</v>
      </c>
      <c r="H39" s="32">
        <v>323188.05</v>
      </c>
      <c r="I39" s="32">
        <v>201941.35</v>
      </c>
      <c r="J39" s="32">
        <v>219137.7</v>
      </c>
    </row>
    <row r="40" spans="1:10" ht="21" customHeight="1" x14ac:dyDescent="0.25">
      <c r="A40" s="3" t="s">
        <v>29</v>
      </c>
      <c r="B40" s="4">
        <v>25</v>
      </c>
      <c r="C40" s="31">
        <v>237096</v>
      </c>
      <c r="D40" s="15">
        <v>0.34</v>
      </c>
      <c r="E40" s="23">
        <v>3.33</v>
      </c>
      <c r="F40" s="23">
        <v>1.3839999999999999</v>
      </c>
      <c r="G40" s="23">
        <v>1.66</v>
      </c>
      <c r="H40" s="32">
        <v>424923.45</v>
      </c>
      <c r="I40" s="32">
        <v>268051.25</v>
      </c>
      <c r="J40" s="32">
        <v>290300.34000000003</v>
      </c>
    </row>
    <row r="41" spans="1:10" ht="21" customHeight="1" x14ac:dyDescent="0.25">
      <c r="A41" s="3" t="s">
        <v>30</v>
      </c>
      <c r="B41" s="4">
        <v>26</v>
      </c>
      <c r="C41" s="31">
        <v>124533</v>
      </c>
      <c r="D41" s="15">
        <v>0.26</v>
      </c>
      <c r="E41" s="23">
        <v>3.33</v>
      </c>
      <c r="F41" s="23">
        <v>1.3839999999999999</v>
      </c>
      <c r="G41" s="23">
        <v>1.66</v>
      </c>
      <c r="H41" s="32">
        <v>199975.09</v>
      </c>
      <c r="I41" s="32">
        <v>136966.37</v>
      </c>
      <c r="J41" s="32">
        <v>145902.85999999999</v>
      </c>
    </row>
    <row r="42" spans="1:10" ht="21" customHeight="1" x14ac:dyDescent="0.25">
      <c r="A42" s="3" t="s">
        <v>30</v>
      </c>
      <c r="B42" s="4">
        <v>27</v>
      </c>
      <c r="C42" s="31">
        <v>74079</v>
      </c>
      <c r="D42" s="15">
        <v>0.2</v>
      </c>
      <c r="E42" s="23">
        <v>3.33</v>
      </c>
      <c r="F42" s="23">
        <v>1.3839999999999999</v>
      </c>
      <c r="G42" s="23">
        <v>1.66</v>
      </c>
      <c r="H42" s="32">
        <v>108599.81</v>
      </c>
      <c r="I42" s="32">
        <v>79768.27</v>
      </c>
      <c r="J42" s="32">
        <v>83857.429999999993</v>
      </c>
    </row>
    <row r="43" spans="1:10" ht="21" customHeight="1" x14ac:dyDescent="0.25">
      <c r="A43" s="3" t="s">
        <v>30</v>
      </c>
      <c r="B43" s="4">
        <v>28</v>
      </c>
      <c r="C43" s="31">
        <v>140736</v>
      </c>
      <c r="D43" s="15">
        <v>0.44</v>
      </c>
      <c r="E43" s="23">
        <v>3.33</v>
      </c>
      <c r="F43" s="23">
        <v>1.3839999999999999</v>
      </c>
      <c r="G43" s="23">
        <v>1.66</v>
      </c>
      <c r="H43" s="32">
        <v>285018.55</v>
      </c>
      <c r="I43" s="32">
        <v>164514.75</v>
      </c>
      <c r="J43" s="32">
        <v>181605.73</v>
      </c>
    </row>
    <row r="44" spans="1:10" ht="21" customHeight="1" x14ac:dyDescent="0.25">
      <c r="A44" s="3" t="s">
        <v>31</v>
      </c>
      <c r="B44" s="4">
        <v>29</v>
      </c>
      <c r="C44" s="31">
        <v>66386</v>
      </c>
      <c r="D44" s="15">
        <v>0.35</v>
      </c>
      <c r="E44" s="23">
        <v>3.33</v>
      </c>
      <c r="F44" s="23">
        <v>1.3839999999999999</v>
      </c>
      <c r="G44" s="23">
        <v>1.66</v>
      </c>
      <c r="H44" s="32">
        <v>120523.78</v>
      </c>
      <c r="I44" s="32">
        <v>75308.28</v>
      </c>
      <c r="J44" s="32">
        <v>81721.17</v>
      </c>
    </row>
    <row r="45" spans="1:10" ht="21" customHeight="1" x14ac:dyDescent="0.25">
      <c r="A45" s="3" t="s">
        <v>31</v>
      </c>
      <c r="B45" s="4">
        <v>30</v>
      </c>
      <c r="C45" s="31">
        <v>96505</v>
      </c>
      <c r="D45" s="15">
        <v>0.34</v>
      </c>
      <c r="E45" s="23">
        <v>3.33</v>
      </c>
      <c r="F45" s="23">
        <v>1.3839999999999999</v>
      </c>
      <c r="G45" s="23">
        <v>1.66</v>
      </c>
      <c r="H45" s="32">
        <v>172956.26</v>
      </c>
      <c r="I45" s="32">
        <v>109104.69</v>
      </c>
      <c r="J45" s="32">
        <v>118160.72</v>
      </c>
    </row>
    <row r="46" spans="1:10" ht="21" customHeight="1" x14ac:dyDescent="0.25">
      <c r="A46" s="3" t="s">
        <v>32</v>
      </c>
      <c r="B46" s="4">
        <v>31</v>
      </c>
      <c r="C46" s="31">
        <v>90940</v>
      </c>
      <c r="D46" s="15">
        <v>0.38</v>
      </c>
      <c r="E46" s="23">
        <v>3.33</v>
      </c>
      <c r="F46" s="23">
        <v>1.3839999999999999</v>
      </c>
      <c r="G46" s="23">
        <v>1.66</v>
      </c>
      <c r="H46" s="32">
        <v>171458.28</v>
      </c>
      <c r="I46" s="32">
        <v>104209.96</v>
      </c>
      <c r="J46" s="32">
        <v>113747.75</v>
      </c>
    </row>
    <row r="47" spans="1:10" ht="21" customHeight="1" x14ac:dyDescent="0.25">
      <c r="A47" s="3" t="s">
        <v>32</v>
      </c>
      <c r="B47" s="4">
        <v>32</v>
      </c>
      <c r="C47" s="31">
        <v>189162</v>
      </c>
      <c r="D47" s="15">
        <v>0.22</v>
      </c>
      <c r="E47" s="23">
        <v>3.33</v>
      </c>
      <c r="F47" s="23">
        <v>1.3839999999999999</v>
      </c>
      <c r="G47" s="23">
        <v>1.66</v>
      </c>
      <c r="H47" s="32">
        <v>286126.44</v>
      </c>
      <c r="I47" s="32">
        <v>205142.41</v>
      </c>
      <c r="J47" s="32">
        <v>216628.32</v>
      </c>
    </row>
    <row r="48" spans="1:10" ht="21" customHeight="1" x14ac:dyDescent="0.25">
      <c r="A48" s="3" t="s">
        <v>32</v>
      </c>
      <c r="B48" s="4">
        <v>33</v>
      </c>
      <c r="C48" s="31">
        <v>108151</v>
      </c>
      <c r="D48" s="15">
        <v>0.33</v>
      </c>
      <c r="E48" s="23">
        <v>3.33</v>
      </c>
      <c r="F48" s="23">
        <v>1.3839999999999999</v>
      </c>
      <c r="G48" s="23">
        <v>1.66</v>
      </c>
      <c r="H48" s="32">
        <v>191308.3</v>
      </c>
      <c r="I48" s="32">
        <v>121855.89</v>
      </c>
      <c r="J48" s="32">
        <v>131706.29</v>
      </c>
    </row>
    <row r="49" spans="1:10" ht="21" customHeight="1" x14ac:dyDescent="0.25">
      <c r="A49" s="3" t="s">
        <v>32</v>
      </c>
      <c r="B49" s="4">
        <v>34</v>
      </c>
      <c r="C49" s="31">
        <v>187672</v>
      </c>
      <c r="D49" s="15">
        <v>0.21</v>
      </c>
      <c r="E49" s="23">
        <v>3.33</v>
      </c>
      <c r="F49" s="23">
        <v>1.3839999999999999</v>
      </c>
      <c r="G49" s="23">
        <v>1.66</v>
      </c>
      <c r="H49" s="32">
        <v>279499.90999999997</v>
      </c>
      <c r="I49" s="32">
        <v>202805.87</v>
      </c>
      <c r="J49" s="32">
        <v>213683.34</v>
      </c>
    </row>
    <row r="50" spans="1:10" ht="21" customHeight="1" x14ac:dyDescent="0.25">
      <c r="A50" s="3" t="s">
        <v>33</v>
      </c>
      <c r="B50" s="4">
        <v>35</v>
      </c>
      <c r="C50" s="31">
        <v>144861</v>
      </c>
      <c r="D50" s="15">
        <v>0.35</v>
      </c>
      <c r="E50" s="23">
        <v>3.33</v>
      </c>
      <c r="F50" s="23">
        <v>1.3839999999999999</v>
      </c>
      <c r="G50" s="23">
        <v>1.66</v>
      </c>
      <c r="H50" s="32">
        <v>262995.15000000002</v>
      </c>
      <c r="I50" s="32">
        <v>164330.32</v>
      </c>
      <c r="J50" s="32">
        <v>178323.89</v>
      </c>
    </row>
    <row r="51" spans="1:10" ht="21" customHeight="1" x14ac:dyDescent="0.25">
      <c r="A51" s="3" t="s">
        <v>34</v>
      </c>
      <c r="B51" s="4">
        <v>36</v>
      </c>
      <c r="C51" s="31">
        <v>172649</v>
      </c>
      <c r="D51" s="15">
        <v>0.56000000000000005</v>
      </c>
      <c r="E51" s="23">
        <v>3.33</v>
      </c>
      <c r="F51" s="23">
        <v>1.3839999999999999</v>
      </c>
      <c r="G51" s="23">
        <v>1.66</v>
      </c>
      <c r="H51" s="32">
        <v>397921.42</v>
      </c>
      <c r="I51" s="32">
        <v>209775.44</v>
      </c>
      <c r="J51" s="32">
        <v>236460.07</v>
      </c>
    </row>
    <row r="52" spans="1:10" ht="21" customHeight="1" x14ac:dyDescent="0.25">
      <c r="A52" s="3" t="s">
        <v>34</v>
      </c>
      <c r="B52" s="4">
        <v>37</v>
      </c>
      <c r="C52" s="31">
        <v>200591</v>
      </c>
      <c r="D52" s="15">
        <v>0.49</v>
      </c>
      <c r="E52" s="23">
        <v>3.33</v>
      </c>
      <c r="F52" s="23">
        <v>1.3839999999999999</v>
      </c>
      <c r="G52" s="23">
        <v>1.66</v>
      </c>
      <c r="H52" s="32">
        <v>429605.74</v>
      </c>
      <c r="I52" s="32">
        <v>238334.2</v>
      </c>
      <c r="J52" s="32">
        <v>265462.13</v>
      </c>
    </row>
    <row r="53" spans="1:10" ht="21" customHeight="1" x14ac:dyDescent="0.25">
      <c r="A53" s="3" t="s">
        <v>34</v>
      </c>
      <c r="B53" s="4">
        <v>38</v>
      </c>
      <c r="C53" s="31">
        <v>228440</v>
      </c>
      <c r="D53" s="15">
        <v>0.43</v>
      </c>
      <c r="E53" s="23">
        <v>3.33</v>
      </c>
      <c r="F53" s="23">
        <v>1.3839999999999999</v>
      </c>
      <c r="G53" s="23">
        <v>1.66</v>
      </c>
      <c r="H53" s="32">
        <v>457314.04</v>
      </c>
      <c r="I53" s="32">
        <v>266160.01</v>
      </c>
      <c r="J53" s="32">
        <v>293271.27</v>
      </c>
    </row>
    <row r="54" spans="1:10" ht="21" customHeight="1" x14ac:dyDescent="0.25">
      <c r="A54" s="3" t="s">
        <v>34</v>
      </c>
      <c r="B54" s="4">
        <v>39</v>
      </c>
      <c r="C54" s="31">
        <v>128489</v>
      </c>
      <c r="D54" s="15">
        <v>0.54</v>
      </c>
      <c r="E54" s="23">
        <v>3.33</v>
      </c>
      <c r="F54" s="23">
        <v>1.3839999999999999</v>
      </c>
      <c r="G54" s="23">
        <v>1.66</v>
      </c>
      <c r="H54" s="32">
        <v>290153.86</v>
      </c>
      <c r="I54" s="32">
        <v>155132.48000000001</v>
      </c>
      <c r="J54" s="32">
        <v>174282.48</v>
      </c>
    </row>
    <row r="55" spans="1:10" ht="21" customHeight="1" x14ac:dyDescent="0.25">
      <c r="A55" s="3" t="s">
        <v>34</v>
      </c>
      <c r="B55" s="4">
        <v>40</v>
      </c>
      <c r="C55" s="31">
        <v>156482</v>
      </c>
      <c r="D55" s="15">
        <v>0.45</v>
      </c>
      <c r="E55" s="23">
        <v>3.33</v>
      </c>
      <c r="F55" s="23">
        <v>1.3839999999999999</v>
      </c>
      <c r="G55" s="23">
        <v>1.66</v>
      </c>
      <c r="H55" s="32">
        <v>320553.38</v>
      </c>
      <c r="I55" s="32">
        <v>183522.09</v>
      </c>
      <c r="J55" s="32">
        <v>202957.15</v>
      </c>
    </row>
    <row r="56" spans="1:10" ht="21" customHeight="1" x14ac:dyDescent="0.25">
      <c r="A56" s="3" t="s">
        <v>34</v>
      </c>
      <c r="B56" s="4">
        <v>41</v>
      </c>
      <c r="C56" s="31">
        <v>196645</v>
      </c>
      <c r="D56" s="15">
        <v>0.34</v>
      </c>
      <c r="E56" s="23">
        <v>3.33</v>
      </c>
      <c r="F56" s="23">
        <v>1.3839999999999999</v>
      </c>
      <c r="G56" s="23">
        <v>1.66</v>
      </c>
      <c r="H56" s="32">
        <v>352427.17</v>
      </c>
      <c r="I56" s="32">
        <v>222318.97</v>
      </c>
      <c r="J56" s="32">
        <v>240772.14</v>
      </c>
    </row>
    <row r="57" spans="1:10" ht="21" customHeight="1" x14ac:dyDescent="0.25">
      <c r="A57" s="3" t="s">
        <v>34</v>
      </c>
      <c r="B57" s="4">
        <v>42</v>
      </c>
      <c r="C57" s="31">
        <v>167220</v>
      </c>
      <c r="D57" s="15">
        <v>0.47</v>
      </c>
      <c r="E57" s="23">
        <v>3.33</v>
      </c>
      <c r="F57" s="23">
        <v>1.3839999999999999</v>
      </c>
      <c r="G57" s="23">
        <v>1.66</v>
      </c>
      <c r="H57" s="32">
        <v>350342.62</v>
      </c>
      <c r="I57" s="32">
        <v>197399.87</v>
      </c>
      <c r="J57" s="32">
        <v>219091.64</v>
      </c>
    </row>
    <row r="58" spans="1:10" ht="21" customHeight="1" x14ac:dyDescent="0.25">
      <c r="A58" s="3" t="s">
        <v>34</v>
      </c>
      <c r="B58" s="4">
        <v>43</v>
      </c>
      <c r="C58" s="31">
        <v>330593</v>
      </c>
      <c r="D58" s="15">
        <v>0.24</v>
      </c>
      <c r="E58" s="23">
        <v>3.33</v>
      </c>
      <c r="F58" s="23">
        <v>1.3839999999999999</v>
      </c>
      <c r="G58" s="23">
        <v>1.66</v>
      </c>
      <c r="H58" s="32">
        <v>515460.61</v>
      </c>
      <c r="I58" s="32">
        <v>361060.45</v>
      </c>
      <c r="J58" s="32">
        <v>382958.93</v>
      </c>
    </row>
    <row r="59" spans="1:10" ht="21" customHeight="1" x14ac:dyDescent="0.25">
      <c r="A59" s="3" t="s">
        <v>34</v>
      </c>
      <c r="B59" s="4">
        <v>44</v>
      </c>
      <c r="C59" s="31">
        <v>152912</v>
      </c>
      <c r="D59" s="15">
        <v>0.17</v>
      </c>
      <c r="E59" s="23">
        <v>3.33</v>
      </c>
      <c r="F59" s="23">
        <v>1.3839999999999999</v>
      </c>
      <c r="G59" s="23">
        <v>1.66</v>
      </c>
      <c r="H59" s="32">
        <v>213480.44</v>
      </c>
      <c r="I59" s="32">
        <v>162894.1</v>
      </c>
      <c r="J59" s="32">
        <v>170068.73</v>
      </c>
    </row>
    <row r="60" spans="1:10" ht="21" customHeight="1" x14ac:dyDescent="0.25">
      <c r="A60" s="3" t="s">
        <v>34</v>
      </c>
      <c r="B60" s="4">
        <v>45</v>
      </c>
      <c r="C60" s="31">
        <v>285543</v>
      </c>
      <c r="D60" s="15">
        <v>0.15</v>
      </c>
      <c r="E60" s="23">
        <v>3.33</v>
      </c>
      <c r="F60" s="23">
        <v>1.3839999999999999</v>
      </c>
      <c r="G60" s="23">
        <v>1.66</v>
      </c>
      <c r="H60" s="32">
        <v>385340.28</v>
      </c>
      <c r="I60" s="32">
        <v>301990.28000000003</v>
      </c>
      <c r="J60" s="32">
        <v>313811.76</v>
      </c>
    </row>
    <row r="61" spans="1:10" ht="21" customHeight="1" x14ac:dyDescent="0.25">
      <c r="A61" s="3" t="s">
        <v>34</v>
      </c>
      <c r="B61" s="4">
        <v>46</v>
      </c>
      <c r="C61" s="31">
        <v>225385</v>
      </c>
      <c r="D61" s="15">
        <v>0.37</v>
      </c>
      <c r="E61" s="23">
        <v>3.33</v>
      </c>
      <c r="F61" s="23">
        <v>1.3839999999999999</v>
      </c>
      <c r="G61" s="23">
        <v>1.66</v>
      </c>
      <c r="H61" s="32">
        <v>419689.41</v>
      </c>
      <c r="I61" s="32">
        <v>257407.7</v>
      </c>
      <c r="J61" s="32">
        <v>280424.02</v>
      </c>
    </row>
    <row r="62" spans="1:10" ht="21" customHeight="1" x14ac:dyDescent="0.25">
      <c r="A62" s="3" t="s">
        <v>34</v>
      </c>
      <c r="B62" s="4">
        <v>47</v>
      </c>
      <c r="C62" s="31">
        <v>726413</v>
      </c>
      <c r="D62" s="15">
        <v>0.16</v>
      </c>
      <c r="E62" s="23">
        <v>3.33</v>
      </c>
      <c r="F62" s="23">
        <v>1.3839999999999999</v>
      </c>
      <c r="G62" s="23">
        <v>1.66</v>
      </c>
      <c r="H62" s="32">
        <v>997219.77</v>
      </c>
      <c r="I62" s="32">
        <v>771043.81</v>
      </c>
      <c r="J62" s="32">
        <v>803122.21</v>
      </c>
    </row>
    <row r="63" spans="1:10" ht="21" customHeight="1" x14ac:dyDescent="0.25">
      <c r="A63" s="3" t="s">
        <v>34</v>
      </c>
      <c r="B63" s="4">
        <v>48</v>
      </c>
      <c r="C63" s="31">
        <v>387407</v>
      </c>
      <c r="D63" s="15">
        <v>0.52</v>
      </c>
      <c r="E63" s="23">
        <v>3.33</v>
      </c>
      <c r="F63" s="23">
        <v>1.3839999999999999</v>
      </c>
      <c r="G63" s="23">
        <v>1.66</v>
      </c>
      <c r="H63" s="32">
        <v>856789.32</v>
      </c>
      <c r="I63" s="32">
        <v>464764.43</v>
      </c>
      <c r="J63" s="32">
        <v>520365.08</v>
      </c>
    </row>
    <row r="64" spans="1:10" ht="21" customHeight="1" x14ac:dyDescent="0.25">
      <c r="A64" s="3" t="s">
        <v>35</v>
      </c>
      <c r="B64" s="4">
        <v>49</v>
      </c>
      <c r="C64" s="31">
        <v>157689</v>
      </c>
      <c r="D64" s="15">
        <v>0.18</v>
      </c>
      <c r="E64" s="23">
        <v>3.33</v>
      </c>
      <c r="F64" s="23">
        <v>1.3839999999999999</v>
      </c>
      <c r="G64" s="23">
        <v>1.66</v>
      </c>
      <c r="H64" s="32">
        <v>223823.77</v>
      </c>
      <c r="I64" s="32">
        <v>168588.46</v>
      </c>
      <c r="J64" s="32">
        <v>176422.45</v>
      </c>
    </row>
    <row r="65" spans="1:10" ht="21" customHeight="1" x14ac:dyDescent="0.25">
      <c r="A65" s="3" t="s">
        <v>35</v>
      </c>
      <c r="B65" s="4">
        <v>50</v>
      </c>
      <c r="C65" s="31">
        <v>275118</v>
      </c>
      <c r="D65" s="15">
        <v>0.15</v>
      </c>
      <c r="E65" s="23">
        <v>3.33</v>
      </c>
      <c r="F65" s="23">
        <v>1.3839999999999999</v>
      </c>
      <c r="G65" s="23">
        <v>1.66</v>
      </c>
      <c r="H65" s="32">
        <v>371271.74</v>
      </c>
      <c r="I65" s="32">
        <v>290964.8</v>
      </c>
      <c r="J65" s="32">
        <v>302354.68</v>
      </c>
    </row>
    <row r="66" spans="1:10" ht="21" customHeight="1" x14ac:dyDescent="0.25">
      <c r="A66" s="3" t="s">
        <v>36</v>
      </c>
      <c r="B66" s="4">
        <v>51</v>
      </c>
      <c r="C66" s="31">
        <v>147325</v>
      </c>
      <c r="D66" s="15">
        <v>0.24</v>
      </c>
      <c r="E66" s="23">
        <v>3.33</v>
      </c>
      <c r="F66" s="23">
        <v>1.3839999999999999</v>
      </c>
      <c r="G66" s="23">
        <v>1.66</v>
      </c>
      <c r="H66" s="32">
        <v>229709.14</v>
      </c>
      <c r="I66" s="32">
        <v>160902.47</v>
      </c>
      <c r="J66" s="32">
        <v>170661.28</v>
      </c>
    </row>
    <row r="67" spans="1:10" ht="21" customHeight="1" x14ac:dyDescent="0.25">
      <c r="A67" s="3" t="s">
        <v>36</v>
      </c>
      <c r="B67" s="4">
        <v>52</v>
      </c>
      <c r="C67" s="31">
        <v>299441</v>
      </c>
      <c r="D67" s="15">
        <v>0.32</v>
      </c>
      <c r="E67" s="23">
        <v>3.33</v>
      </c>
      <c r="F67" s="23">
        <v>1.3839999999999999</v>
      </c>
      <c r="G67" s="23">
        <v>1.66</v>
      </c>
      <c r="H67" s="32">
        <v>522704.21</v>
      </c>
      <c r="I67" s="32">
        <v>336236.31</v>
      </c>
      <c r="J67" s="32">
        <v>362682.94</v>
      </c>
    </row>
    <row r="68" spans="1:10" ht="21" customHeight="1" x14ac:dyDescent="0.25">
      <c r="A68" s="3" t="s">
        <v>36</v>
      </c>
      <c r="B68" s="4">
        <v>53</v>
      </c>
      <c r="C68" s="31">
        <v>154706</v>
      </c>
      <c r="D68" s="15">
        <v>0.3</v>
      </c>
      <c r="E68" s="23">
        <v>3.33</v>
      </c>
      <c r="F68" s="23">
        <v>1.3839999999999999</v>
      </c>
      <c r="G68" s="23">
        <v>1.66</v>
      </c>
      <c r="H68" s="32">
        <v>262845.49</v>
      </c>
      <c r="I68" s="32">
        <v>172528.13</v>
      </c>
      <c r="J68" s="32">
        <v>185337.79</v>
      </c>
    </row>
    <row r="69" spans="1:10" ht="21" customHeight="1" x14ac:dyDescent="0.25">
      <c r="A69" s="3" t="s">
        <v>36</v>
      </c>
      <c r="B69" s="4">
        <v>54</v>
      </c>
      <c r="C69" s="31">
        <v>229703</v>
      </c>
      <c r="D69" s="15">
        <v>0.44</v>
      </c>
      <c r="E69" s="23">
        <v>3.33</v>
      </c>
      <c r="F69" s="23">
        <v>1.3839999999999999</v>
      </c>
      <c r="G69" s="23">
        <v>1.66</v>
      </c>
      <c r="H69" s="32">
        <v>465194.52</v>
      </c>
      <c r="I69" s="32">
        <v>268513.62</v>
      </c>
      <c r="J69" s="32">
        <v>296408.75</v>
      </c>
    </row>
    <row r="70" spans="1:10" ht="21" customHeight="1" x14ac:dyDescent="0.25">
      <c r="A70" s="3" t="s">
        <v>36</v>
      </c>
      <c r="B70" s="4">
        <v>55</v>
      </c>
      <c r="C70" s="31">
        <v>375053</v>
      </c>
      <c r="D70" s="15">
        <v>0.09</v>
      </c>
      <c r="E70" s="23">
        <v>3.33</v>
      </c>
      <c r="F70" s="23">
        <v>1.3839999999999999</v>
      </c>
      <c r="G70" s="23">
        <v>1.66</v>
      </c>
      <c r="H70" s="32">
        <v>453701.61</v>
      </c>
      <c r="I70" s="32">
        <v>388014.83</v>
      </c>
      <c r="J70" s="32">
        <v>397331.15</v>
      </c>
    </row>
    <row r="71" spans="1:10" ht="21" customHeight="1" x14ac:dyDescent="0.25">
      <c r="A71" s="3" t="s">
        <v>37</v>
      </c>
      <c r="B71" s="4">
        <v>56</v>
      </c>
      <c r="C71" s="31">
        <v>103859</v>
      </c>
      <c r="D71" s="15">
        <v>0.28000000000000003</v>
      </c>
      <c r="E71" s="23">
        <v>3.33</v>
      </c>
      <c r="F71" s="23">
        <v>1.3839999999999999</v>
      </c>
      <c r="G71" s="23">
        <v>1.66</v>
      </c>
      <c r="H71" s="32">
        <v>171616.61</v>
      </c>
      <c r="I71" s="32">
        <v>115025.92</v>
      </c>
      <c r="J71" s="32">
        <v>123052.14</v>
      </c>
    </row>
    <row r="72" spans="1:10" ht="21" customHeight="1" x14ac:dyDescent="0.25">
      <c r="A72" s="3" t="s">
        <v>37</v>
      </c>
      <c r="B72" s="4">
        <v>57</v>
      </c>
      <c r="C72" s="31">
        <v>152839</v>
      </c>
      <c r="D72" s="15">
        <v>0.32</v>
      </c>
      <c r="E72" s="23">
        <v>3.33</v>
      </c>
      <c r="F72" s="23">
        <v>1.3839999999999999</v>
      </c>
      <c r="G72" s="23">
        <v>1.66</v>
      </c>
      <c r="H72" s="32">
        <v>266795.76</v>
      </c>
      <c r="I72" s="32">
        <v>171619.86</v>
      </c>
      <c r="J72" s="32">
        <v>185118.6</v>
      </c>
    </row>
    <row r="73" spans="1:10" ht="21" customHeight="1" x14ac:dyDescent="0.25">
      <c r="A73" s="3" t="s">
        <v>38</v>
      </c>
      <c r="B73" s="4">
        <v>58</v>
      </c>
      <c r="C73" s="31">
        <v>135258</v>
      </c>
      <c r="D73" s="15">
        <v>0.31</v>
      </c>
      <c r="E73" s="23">
        <v>3.33</v>
      </c>
      <c r="F73" s="23">
        <v>1.3839999999999999</v>
      </c>
      <c r="G73" s="23">
        <v>1.66</v>
      </c>
      <c r="H73" s="32">
        <v>232954.85</v>
      </c>
      <c r="I73" s="32">
        <v>151359.10999999999</v>
      </c>
      <c r="J73" s="32">
        <v>162931.79</v>
      </c>
    </row>
    <row r="74" spans="1:10" x14ac:dyDescent="0.25">
      <c r="A74" s="3" t="s">
        <v>39</v>
      </c>
      <c r="B74" s="4">
        <v>59</v>
      </c>
      <c r="C74" s="31">
        <v>204609</v>
      </c>
      <c r="D74" s="15">
        <v>0.17</v>
      </c>
      <c r="E74" s="23">
        <v>3.33</v>
      </c>
      <c r="F74" s="23">
        <v>1.3839999999999999</v>
      </c>
      <c r="G74" s="23">
        <v>1.66</v>
      </c>
      <c r="H74" s="32">
        <v>285654.62</v>
      </c>
      <c r="I74" s="32">
        <v>217965.88</v>
      </c>
      <c r="J74" s="32">
        <v>227566.13</v>
      </c>
    </row>
    <row r="75" spans="1:10" x14ac:dyDescent="0.25">
      <c r="A75" s="6" t="s">
        <v>39</v>
      </c>
      <c r="B75" s="7">
        <v>60</v>
      </c>
      <c r="C75" s="33">
        <v>112284</v>
      </c>
      <c r="D75" s="16">
        <v>0.32</v>
      </c>
      <c r="E75" s="26">
        <v>3.33</v>
      </c>
      <c r="F75" s="26">
        <v>1.3839999999999999</v>
      </c>
      <c r="G75" s="26">
        <v>1.66</v>
      </c>
      <c r="H75" s="33">
        <v>196002.95</v>
      </c>
      <c r="I75" s="33">
        <v>126081.46</v>
      </c>
      <c r="J75" s="33">
        <v>135998.38</v>
      </c>
    </row>
    <row r="76" spans="1:10" x14ac:dyDescent="0.25">
      <c r="J76" s="27" t="s">
        <v>43</v>
      </c>
    </row>
  </sheetData>
  <autoFilter ref="A15:P76" xr:uid="{76B23C50-D7F8-4CD7-A727-08F13F4CBE8D}"/>
  <mergeCells count="9">
    <mergeCell ref="A11:J11"/>
    <mergeCell ref="A13:A14"/>
    <mergeCell ref="B13:B14"/>
    <mergeCell ref="C13:C14"/>
    <mergeCell ref="D13:D14"/>
    <mergeCell ref="E13:E14"/>
    <mergeCell ref="F13:F14"/>
    <mergeCell ref="G13:G14"/>
    <mergeCell ref="H13:J13"/>
  </mergeCells>
  <printOptions horizontalCentered="1"/>
  <pageMargins left="0.70866141732283472" right="0.70866141732283472" top="0.55118110236220474" bottom="0.15748031496062992" header="0" footer="0"/>
  <pageSetup paperSize="9" scale="45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34B87-9A92-46B7-B98D-6A16E2487467}">
  <sheetPr>
    <pageSetUpPr fitToPage="1"/>
  </sheetPr>
  <dimension ref="A1:P76"/>
  <sheetViews>
    <sheetView tabSelected="1" topLeftCell="A34" zoomScaleNormal="100" workbookViewId="0">
      <selection activeCell="B50" sqref="B50"/>
    </sheetView>
  </sheetViews>
  <sheetFormatPr defaultRowHeight="15" x14ac:dyDescent="0.25"/>
  <cols>
    <col min="1" max="1" width="33.140625" customWidth="1"/>
    <col min="2" max="2" width="12.28515625" customWidth="1"/>
    <col min="3" max="3" width="12.85546875" customWidth="1"/>
    <col min="4" max="4" width="17" customWidth="1"/>
    <col min="5" max="5" width="23" customWidth="1"/>
    <col min="6" max="10" width="19" customWidth="1"/>
    <col min="11" max="11" width="16.42578125" customWidth="1"/>
    <col min="12" max="12" width="15.85546875" customWidth="1"/>
    <col min="13" max="13" width="15.7109375" customWidth="1"/>
    <col min="14" max="14" width="15.5703125" customWidth="1"/>
    <col min="15" max="15" width="14.5703125" customWidth="1"/>
  </cols>
  <sheetData>
    <row r="1" spans="1:16" ht="9.9499999999999993" customHeight="1" x14ac:dyDescent="0.25">
      <c r="J1" s="28" t="s">
        <v>9</v>
      </c>
    </row>
    <row r="2" spans="1:16" ht="9.9499999999999993" customHeight="1" x14ac:dyDescent="0.25">
      <c r="J2" s="28" t="s">
        <v>2</v>
      </c>
    </row>
    <row r="3" spans="1:16" ht="9.9499999999999993" customHeight="1" x14ac:dyDescent="0.25">
      <c r="J3" s="28" t="s">
        <v>3</v>
      </c>
    </row>
    <row r="4" spans="1:16" ht="9.9499999999999993" customHeight="1" x14ac:dyDescent="0.25">
      <c r="J4" s="28" t="s">
        <v>48</v>
      </c>
    </row>
    <row r="5" spans="1:16" ht="9.9499999999999993" customHeight="1" x14ac:dyDescent="0.25">
      <c r="J5" s="18"/>
    </row>
    <row r="6" spans="1:16" ht="9.9499999999999993" customHeight="1" x14ac:dyDescent="0.25">
      <c r="J6" s="17" t="s">
        <v>12</v>
      </c>
    </row>
    <row r="7" spans="1:16" ht="9.9499999999999993" customHeight="1" x14ac:dyDescent="0.25">
      <c r="J7" s="17" t="s">
        <v>2</v>
      </c>
    </row>
    <row r="8" spans="1:16" ht="9.9499999999999993" customHeight="1" x14ac:dyDescent="0.25">
      <c r="J8" s="17" t="s">
        <v>3</v>
      </c>
    </row>
    <row r="9" spans="1:16" ht="9.9499999999999993" customHeight="1" x14ac:dyDescent="0.25">
      <c r="J9" s="17" t="s">
        <v>6</v>
      </c>
    </row>
    <row r="10" spans="1:16" ht="9.9499999999999993" customHeight="1" x14ac:dyDescent="0.25"/>
    <row r="11" spans="1:16" ht="54" customHeight="1" x14ac:dyDescent="0.3">
      <c r="A11" s="34" t="s">
        <v>49</v>
      </c>
      <c r="B11" s="34"/>
      <c r="C11" s="34"/>
      <c r="D11" s="34"/>
      <c r="E11" s="34"/>
      <c r="F11" s="34"/>
      <c r="G11" s="34"/>
      <c r="H11" s="34"/>
      <c r="I11" s="34"/>
      <c r="J11" s="34"/>
      <c r="K11" s="1"/>
      <c r="L11" s="1"/>
      <c r="M11" s="1"/>
      <c r="N11" s="1"/>
      <c r="O11" s="1"/>
      <c r="P11" s="1"/>
    </row>
    <row r="13" spans="1:16" ht="84.75" customHeight="1" x14ac:dyDescent="0.25">
      <c r="A13" s="38" t="s">
        <v>0</v>
      </c>
      <c r="B13" s="38" t="s">
        <v>1</v>
      </c>
      <c r="C13" s="38" t="s">
        <v>14</v>
      </c>
      <c r="D13" s="38" t="s">
        <v>8</v>
      </c>
      <c r="E13" s="39" t="s">
        <v>47</v>
      </c>
      <c r="F13" s="39" t="s">
        <v>18</v>
      </c>
      <c r="G13" s="39" t="s">
        <v>19</v>
      </c>
      <c r="H13" s="38" t="s">
        <v>5</v>
      </c>
      <c r="I13" s="38"/>
      <c r="J13" s="38"/>
    </row>
    <row r="14" spans="1:16" ht="138" customHeight="1" x14ac:dyDescent="0.25">
      <c r="A14" s="38"/>
      <c r="B14" s="38"/>
      <c r="C14" s="38"/>
      <c r="D14" s="38"/>
      <c r="E14" s="40"/>
      <c r="F14" s="40"/>
      <c r="G14" s="40"/>
      <c r="H14" s="30" t="s">
        <v>16</v>
      </c>
      <c r="I14" s="30" t="s">
        <v>18</v>
      </c>
      <c r="J14" s="30" t="s">
        <v>19</v>
      </c>
    </row>
    <row r="15" spans="1:16" x14ac:dyDescent="0.25">
      <c r="A15" s="12">
        <v>1</v>
      </c>
      <c r="B15" s="12">
        <v>2</v>
      </c>
      <c r="C15" s="12">
        <v>3</v>
      </c>
      <c r="D15" s="12">
        <v>4</v>
      </c>
      <c r="E15" s="12">
        <v>5</v>
      </c>
      <c r="F15" s="12">
        <v>7</v>
      </c>
      <c r="G15" s="12">
        <v>8</v>
      </c>
      <c r="H15" s="12">
        <v>9</v>
      </c>
      <c r="I15" s="12">
        <v>11</v>
      </c>
      <c r="J15" s="12">
        <v>12</v>
      </c>
    </row>
    <row r="16" spans="1:16" ht="21" customHeight="1" x14ac:dyDescent="0.25">
      <c r="A16" s="9" t="s">
        <v>20</v>
      </c>
      <c r="B16" s="10">
        <v>1</v>
      </c>
      <c r="C16" s="31">
        <v>182526</v>
      </c>
      <c r="D16" s="14">
        <v>0.2</v>
      </c>
      <c r="E16" s="21">
        <v>3.33</v>
      </c>
      <c r="F16" s="21">
        <v>1.3839999999999999</v>
      </c>
      <c r="G16" s="21">
        <v>1.7030000000000001</v>
      </c>
      <c r="H16" s="31">
        <v>267583.12</v>
      </c>
      <c r="I16" s="31">
        <v>196544</v>
      </c>
      <c r="J16" s="31">
        <v>208189.16</v>
      </c>
      <c r="L16" s="22"/>
    </row>
    <row r="17" spans="1:10" ht="21" customHeight="1" x14ac:dyDescent="0.25">
      <c r="A17" s="3" t="s">
        <v>20</v>
      </c>
      <c r="B17" s="4">
        <v>2</v>
      </c>
      <c r="C17" s="31">
        <v>196459</v>
      </c>
      <c r="D17" s="15">
        <v>0.26</v>
      </c>
      <c r="E17" s="23">
        <v>3.33</v>
      </c>
      <c r="F17" s="23">
        <v>1.3839999999999999</v>
      </c>
      <c r="G17" s="23">
        <v>1.7030000000000001</v>
      </c>
      <c r="H17" s="32">
        <v>315473.86</v>
      </c>
      <c r="I17" s="32">
        <v>216073.47</v>
      </c>
      <c r="J17" s="32">
        <v>232367.78</v>
      </c>
    </row>
    <row r="18" spans="1:10" ht="21" customHeight="1" x14ac:dyDescent="0.25">
      <c r="A18" s="3" t="s">
        <v>21</v>
      </c>
      <c r="B18" s="4">
        <v>3</v>
      </c>
      <c r="C18" s="31">
        <v>140072</v>
      </c>
      <c r="D18" s="15">
        <v>0.33</v>
      </c>
      <c r="E18" s="23">
        <v>3.33</v>
      </c>
      <c r="F18" s="23">
        <v>1.3839999999999999</v>
      </c>
      <c r="G18" s="23">
        <v>1.7030000000000001</v>
      </c>
      <c r="H18" s="32">
        <v>247773.36</v>
      </c>
      <c r="I18" s="32">
        <v>157821.92000000001</v>
      </c>
      <c r="J18" s="32">
        <v>172567.3</v>
      </c>
    </row>
    <row r="19" spans="1:10" ht="21" customHeight="1" x14ac:dyDescent="0.25">
      <c r="A19" s="3" t="s">
        <v>21</v>
      </c>
      <c r="B19" s="4">
        <v>4</v>
      </c>
      <c r="C19" s="31">
        <v>212352</v>
      </c>
      <c r="D19" s="15">
        <v>0.39</v>
      </c>
      <c r="E19" s="23">
        <v>3.33</v>
      </c>
      <c r="F19" s="23">
        <v>1.3839999999999999</v>
      </c>
      <c r="G19" s="23">
        <v>1.7030000000000001</v>
      </c>
      <c r="H19" s="32">
        <v>405316.26</v>
      </c>
      <c r="I19" s="32">
        <v>244153.84</v>
      </c>
      <c r="J19" s="32">
        <v>270572.55</v>
      </c>
    </row>
    <row r="20" spans="1:10" ht="21" customHeight="1" x14ac:dyDescent="0.25">
      <c r="A20" s="3" t="s">
        <v>22</v>
      </c>
      <c r="B20" s="4">
        <v>5</v>
      </c>
      <c r="C20" s="31">
        <v>146554</v>
      </c>
      <c r="D20" s="15">
        <v>0.22</v>
      </c>
      <c r="E20" s="23">
        <v>3.33</v>
      </c>
      <c r="F20" s="23">
        <v>1.3839999999999999</v>
      </c>
      <c r="G20" s="23">
        <v>1.7030000000000001</v>
      </c>
      <c r="H20" s="32">
        <v>221677.58</v>
      </c>
      <c r="I20" s="32">
        <v>158934.88</v>
      </c>
      <c r="J20" s="32">
        <v>169220.04</v>
      </c>
    </row>
    <row r="21" spans="1:10" ht="21" customHeight="1" x14ac:dyDescent="0.25">
      <c r="A21" s="3" t="s">
        <v>23</v>
      </c>
      <c r="B21" s="4">
        <v>6</v>
      </c>
      <c r="C21" s="31">
        <v>164108</v>
      </c>
      <c r="D21" s="15">
        <v>0.3</v>
      </c>
      <c r="E21" s="23">
        <v>3.33</v>
      </c>
      <c r="F21" s="23">
        <v>1.3839999999999999</v>
      </c>
      <c r="G21" s="23">
        <v>1.7030000000000001</v>
      </c>
      <c r="H21" s="32">
        <v>278819.49</v>
      </c>
      <c r="I21" s="32">
        <v>183013.24</v>
      </c>
      <c r="J21" s="32">
        <v>198718.38</v>
      </c>
    </row>
    <row r="22" spans="1:10" ht="21" customHeight="1" x14ac:dyDescent="0.25">
      <c r="A22" s="3" t="s">
        <v>23</v>
      </c>
      <c r="B22" s="4">
        <v>7</v>
      </c>
      <c r="C22" s="31">
        <v>486210</v>
      </c>
      <c r="D22" s="15">
        <v>7.0000000000000007E-2</v>
      </c>
      <c r="E22" s="23">
        <v>3.33</v>
      </c>
      <c r="F22" s="23">
        <v>1.3839999999999999</v>
      </c>
      <c r="G22" s="23">
        <v>1.7030000000000001</v>
      </c>
      <c r="H22" s="32">
        <v>565510.85</v>
      </c>
      <c r="I22" s="32">
        <v>499279.32</v>
      </c>
      <c r="J22" s="32">
        <v>510136.39</v>
      </c>
    </row>
    <row r="23" spans="1:10" ht="28.5" customHeight="1" x14ac:dyDescent="0.25">
      <c r="A23" s="3" t="s">
        <v>24</v>
      </c>
      <c r="B23" s="4">
        <v>8</v>
      </c>
      <c r="C23" s="31">
        <v>285612</v>
      </c>
      <c r="D23" s="15">
        <v>0.5</v>
      </c>
      <c r="E23" s="23">
        <v>3.33</v>
      </c>
      <c r="F23" s="23">
        <v>1.3839999999999999</v>
      </c>
      <c r="G23" s="23">
        <v>1.7030000000000001</v>
      </c>
      <c r="H23" s="32">
        <v>618349.98</v>
      </c>
      <c r="I23" s="32">
        <v>340449.5</v>
      </c>
      <c r="J23" s="32">
        <v>386004.62</v>
      </c>
    </row>
    <row r="24" spans="1:10" ht="21" customHeight="1" x14ac:dyDescent="0.25">
      <c r="A24" s="3" t="s">
        <v>25</v>
      </c>
      <c r="B24" s="4">
        <v>9</v>
      </c>
      <c r="C24" s="31">
        <v>110986</v>
      </c>
      <c r="D24" s="15">
        <v>0.33</v>
      </c>
      <c r="E24" s="23">
        <v>3.33</v>
      </c>
      <c r="F24" s="23">
        <v>1.3839999999999999</v>
      </c>
      <c r="G24" s="23">
        <v>1.7030000000000001</v>
      </c>
      <c r="H24" s="32">
        <v>196323.14</v>
      </c>
      <c r="I24" s="32">
        <v>125050.15</v>
      </c>
      <c r="J24" s="32">
        <v>136733.64000000001</v>
      </c>
    </row>
    <row r="25" spans="1:10" ht="21" customHeight="1" x14ac:dyDescent="0.25">
      <c r="A25" s="3" t="s">
        <v>26</v>
      </c>
      <c r="B25" s="4">
        <v>10</v>
      </c>
      <c r="C25" s="31">
        <v>582692</v>
      </c>
      <c r="D25" s="15">
        <v>0.48</v>
      </c>
      <c r="E25" s="23">
        <v>3.33</v>
      </c>
      <c r="F25" s="23">
        <v>1.3839999999999999</v>
      </c>
      <c r="G25" s="23">
        <v>1.7030000000000001</v>
      </c>
      <c r="H25" s="32">
        <v>1234374.73</v>
      </c>
      <c r="I25" s="32">
        <v>690093.79</v>
      </c>
      <c r="J25" s="32">
        <v>779315.59</v>
      </c>
    </row>
    <row r="26" spans="1:10" ht="21" customHeight="1" x14ac:dyDescent="0.25">
      <c r="A26" s="3" t="s">
        <v>26</v>
      </c>
      <c r="B26" s="4">
        <v>11</v>
      </c>
      <c r="C26" s="31">
        <v>1718267</v>
      </c>
      <c r="D26" s="15">
        <v>0.28000000000000003</v>
      </c>
      <c r="E26" s="23">
        <v>3.33</v>
      </c>
      <c r="F26" s="23">
        <v>1.3839999999999999</v>
      </c>
      <c r="G26" s="23">
        <v>1.7030000000000001</v>
      </c>
      <c r="H26" s="32">
        <v>2839264.39</v>
      </c>
      <c r="I26" s="32">
        <v>1903015.07</v>
      </c>
      <c r="J26" s="32">
        <v>2056490.68</v>
      </c>
    </row>
    <row r="27" spans="1:10" ht="21" customHeight="1" x14ac:dyDescent="0.25">
      <c r="A27" s="3" t="s">
        <v>27</v>
      </c>
      <c r="B27" s="4">
        <v>12</v>
      </c>
      <c r="C27" s="31">
        <v>177740</v>
      </c>
      <c r="D27" s="15">
        <v>0.25</v>
      </c>
      <c r="E27" s="23">
        <v>3.33</v>
      </c>
      <c r="F27" s="23">
        <v>1.3839999999999999</v>
      </c>
      <c r="G27" s="23">
        <v>1.7030000000000001</v>
      </c>
      <c r="H27" s="32">
        <v>281273.55</v>
      </c>
      <c r="I27" s="32">
        <v>194803.04</v>
      </c>
      <c r="J27" s="32">
        <v>208977.81</v>
      </c>
    </row>
    <row r="28" spans="1:10" ht="21" customHeight="1" x14ac:dyDescent="0.25">
      <c r="A28" s="3" t="s">
        <v>27</v>
      </c>
      <c r="B28" s="4">
        <v>13</v>
      </c>
      <c r="C28" s="31">
        <v>272347</v>
      </c>
      <c r="D28" s="15">
        <v>0.2</v>
      </c>
      <c r="E28" s="23">
        <v>3.33</v>
      </c>
      <c r="F28" s="23">
        <v>1.3839999999999999</v>
      </c>
      <c r="G28" s="23">
        <v>1.7030000000000001</v>
      </c>
      <c r="H28" s="32">
        <v>399260.7</v>
      </c>
      <c r="I28" s="32">
        <v>293263.25</v>
      </c>
      <c r="J28" s="32">
        <v>310638.99</v>
      </c>
    </row>
    <row r="29" spans="1:10" ht="21" customHeight="1" x14ac:dyDescent="0.25">
      <c r="A29" s="3" t="s">
        <v>27</v>
      </c>
      <c r="B29" s="4">
        <v>14</v>
      </c>
      <c r="C29" s="31">
        <v>174485</v>
      </c>
      <c r="D29" s="15">
        <v>0.17</v>
      </c>
      <c r="E29" s="23">
        <v>3.33</v>
      </c>
      <c r="F29" s="23">
        <v>1.3839999999999999</v>
      </c>
      <c r="G29" s="23">
        <v>1.7030000000000001</v>
      </c>
      <c r="H29" s="32">
        <v>243598.51</v>
      </c>
      <c r="I29" s="32">
        <v>185875.38</v>
      </c>
      <c r="J29" s="32">
        <v>195337.7</v>
      </c>
    </row>
    <row r="30" spans="1:10" ht="21" customHeight="1" x14ac:dyDescent="0.25">
      <c r="A30" s="3" t="s">
        <v>27</v>
      </c>
      <c r="B30" s="4">
        <v>15</v>
      </c>
      <c r="C30" s="31">
        <v>250716</v>
      </c>
      <c r="D30" s="15">
        <v>0.17</v>
      </c>
      <c r="E30" s="23">
        <v>3.33</v>
      </c>
      <c r="F30" s="23">
        <v>1.3839999999999999</v>
      </c>
      <c r="G30" s="23">
        <v>1.7030000000000001</v>
      </c>
      <c r="H30" s="32">
        <v>350024.61</v>
      </c>
      <c r="I30" s="32">
        <v>267082.74</v>
      </c>
      <c r="J30" s="32">
        <v>280679.07</v>
      </c>
    </row>
    <row r="31" spans="1:10" ht="21" customHeight="1" x14ac:dyDescent="0.25">
      <c r="A31" s="3" t="s">
        <v>27</v>
      </c>
      <c r="B31" s="4">
        <v>16</v>
      </c>
      <c r="C31" s="31">
        <v>321035</v>
      </c>
      <c r="D31" s="15">
        <v>0.37</v>
      </c>
      <c r="E31" s="23">
        <v>3.33</v>
      </c>
      <c r="F31" s="23">
        <v>1.3839999999999999</v>
      </c>
      <c r="G31" s="23">
        <v>1.7030000000000001</v>
      </c>
      <c r="H31" s="32">
        <v>597799.27</v>
      </c>
      <c r="I31" s="32">
        <v>366647.65</v>
      </c>
      <c r="J31" s="32">
        <v>404539.41</v>
      </c>
    </row>
    <row r="32" spans="1:10" ht="21" customHeight="1" x14ac:dyDescent="0.25">
      <c r="A32" s="3" t="s">
        <v>27</v>
      </c>
      <c r="B32" s="4">
        <v>17</v>
      </c>
      <c r="C32" s="31">
        <v>433604</v>
      </c>
      <c r="D32" s="15">
        <v>0.28000000000000003</v>
      </c>
      <c r="E32" s="23">
        <v>3.33</v>
      </c>
      <c r="F32" s="23">
        <v>1.3839999999999999</v>
      </c>
      <c r="G32" s="23">
        <v>1.7030000000000001</v>
      </c>
      <c r="H32" s="32">
        <v>716487.25</v>
      </c>
      <c r="I32" s="32">
        <v>480225.1</v>
      </c>
      <c r="J32" s="32">
        <v>518954.61</v>
      </c>
    </row>
    <row r="33" spans="1:10" ht="21" customHeight="1" x14ac:dyDescent="0.25">
      <c r="A33" s="3" t="s">
        <v>28</v>
      </c>
      <c r="B33" s="4">
        <v>18</v>
      </c>
      <c r="C33" s="31">
        <v>273822</v>
      </c>
      <c r="D33" s="15">
        <v>0.21</v>
      </c>
      <c r="E33" s="23">
        <v>3.33</v>
      </c>
      <c r="F33" s="23">
        <v>1.3839999999999999</v>
      </c>
      <c r="G33" s="23">
        <v>1.7030000000000001</v>
      </c>
      <c r="H33" s="32">
        <v>407803.1</v>
      </c>
      <c r="I33" s="32">
        <v>295903.01</v>
      </c>
      <c r="J33" s="32">
        <v>314246.34000000003</v>
      </c>
    </row>
    <row r="34" spans="1:10" ht="21" customHeight="1" x14ac:dyDescent="0.25">
      <c r="A34" s="3" t="s">
        <v>28</v>
      </c>
      <c r="B34" s="4">
        <v>19</v>
      </c>
      <c r="C34" s="31">
        <v>554782</v>
      </c>
      <c r="D34" s="15">
        <v>0.3</v>
      </c>
      <c r="E34" s="23">
        <v>3.33</v>
      </c>
      <c r="F34" s="23">
        <v>1.3839999999999999</v>
      </c>
      <c r="G34" s="23">
        <v>1.7030000000000001</v>
      </c>
      <c r="H34" s="32">
        <v>942574.62</v>
      </c>
      <c r="I34" s="32">
        <v>618692.89</v>
      </c>
      <c r="J34" s="32">
        <v>671785.52</v>
      </c>
    </row>
    <row r="35" spans="1:10" ht="21" customHeight="1" x14ac:dyDescent="0.25">
      <c r="A35" s="3" t="s">
        <v>29</v>
      </c>
      <c r="B35" s="4">
        <v>20</v>
      </c>
      <c r="C35" s="31">
        <v>128915</v>
      </c>
      <c r="D35" s="15">
        <v>0.31</v>
      </c>
      <c r="E35" s="23">
        <v>3.33</v>
      </c>
      <c r="F35" s="23">
        <v>1.3839999999999999</v>
      </c>
      <c r="G35" s="23">
        <v>1.7030000000000001</v>
      </c>
      <c r="H35" s="32">
        <v>222030.3</v>
      </c>
      <c r="I35" s="32">
        <v>144261.04</v>
      </c>
      <c r="J35" s="32">
        <v>157009.45000000001</v>
      </c>
    </row>
    <row r="36" spans="1:10" ht="21" customHeight="1" x14ac:dyDescent="0.25">
      <c r="A36" s="3" t="s">
        <v>29</v>
      </c>
      <c r="B36" s="4">
        <v>21</v>
      </c>
      <c r="C36" s="31">
        <v>108645</v>
      </c>
      <c r="D36" s="15">
        <v>0.54</v>
      </c>
      <c r="E36" s="23">
        <v>3.33</v>
      </c>
      <c r="F36" s="23">
        <v>1.3839999999999999</v>
      </c>
      <c r="G36" s="23">
        <v>1.7030000000000001</v>
      </c>
      <c r="H36" s="32">
        <v>245342.14</v>
      </c>
      <c r="I36" s="32">
        <v>131173.63</v>
      </c>
      <c r="J36" s="32">
        <v>149888.81</v>
      </c>
    </row>
    <row r="37" spans="1:10" ht="21" customHeight="1" x14ac:dyDescent="0.25">
      <c r="A37" s="3" t="s">
        <v>29</v>
      </c>
      <c r="B37" s="4">
        <v>22</v>
      </c>
      <c r="C37" s="31">
        <v>147967</v>
      </c>
      <c r="D37" s="15">
        <v>0.36</v>
      </c>
      <c r="E37" s="23">
        <v>3.33</v>
      </c>
      <c r="F37" s="23">
        <v>1.3839999999999999</v>
      </c>
      <c r="G37" s="23">
        <v>1.7030000000000001</v>
      </c>
      <c r="H37" s="32">
        <v>272081.71999999997</v>
      </c>
      <c r="I37" s="32">
        <v>168421.96</v>
      </c>
      <c r="J37" s="32">
        <v>185414.49</v>
      </c>
    </row>
    <row r="38" spans="1:10" ht="21" customHeight="1" x14ac:dyDescent="0.25">
      <c r="A38" s="3" t="s">
        <v>29</v>
      </c>
      <c r="B38" s="4">
        <v>23</v>
      </c>
      <c r="C38" s="31">
        <v>78581</v>
      </c>
      <c r="D38" s="15">
        <v>0.37</v>
      </c>
      <c r="E38" s="23">
        <v>3.33</v>
      </c>
      <c r="F38" s="23">
        <v>1.3839999999999999</v>
      </c>
      <c r="G38" s="23">
        <v>1.7030000000000001</v>
      </c>
      <c r="H38" s="32">
        <v>146325.68</v>
      </c>
      <c r="I38" s="32">
        <v>89745.79</v>
      </c>
      <c r="J38" s="32">
        <v>99020.7</v>
      </c>
    </row>
    <row r="39" spans="1:10" ht="21" customHeight="1" x14ac:dyDescent="0.25">
      <c r="A39" s="3" t="s">
        <v>29</v>
      </c>
      <c r="B39" s="4">
        <v>24</v>
      </c>
      <c r="C39" s="31">
        <v>178016</v>
      </c>
      <c r="D39" s="15">
        <v>0.35</v>
      </c>
      <c r="E39" s="23">
        <v>3.33</v>
      </c>
      <c r="F39" s="23">
        <v>1.3839999999999999</v>
      </c>
      <c r="G39" s="23">
        <v>1.7030000000000001</v>
      </c>
      <c r="H39" s="32">
        <v>323188.05</v>
      </c>
      <c r="I39" s="32">
        <v>201941.35</v>
      </c>
      <c r="J39" s="32">
        <v>221816.84</v>
      </c>
    </row>
    <row r="40" spans="1:10" ht="21" customHeight="1" x14ac:dyDescent="0.25">
      <c r="A40" s="3" t="s">
        <v>29</v>
      </c>
      <c r="B40" s="4">
        <v>25</v>
      </c>
      <c r="C40" s="31">
        <v>237096</v>
      </c>
      <c r="D40" s="15">
        <v>0.34</v>
      </c>
      <c r="E40" s="23">
        <v>3.33</v>
      </c>
      <c r="F40" s="23">
        <v>1.3839999999999999</v>
      </c>
      <c r="G40" s="23">
        <v>1.7030000000000001</v>
      </c>
      <c r="H40" s="32">
        <v>424923.45</v>
      </c>
      <c r="I40" s="32">
        <v>268051.25</v>
      </c>
      <c r="J40" s="32">
        <v>293766.69</v>
      </c>
    </row>
    <row r="41" spans="1:10" ht="21" customHeight="1" x14ac:dyDescent="0.25">
      <c r="A41" s="3" t="s">
        <v>30</v>
      </c>
      <c r="B41" s="4">
        <v>26</v>
      </c>
      <c r="C41" s="31">
        <v>124533</v>
      </c>
      <c r="D41" s="15">
        <v>0.26</v>
      </c>
      <c r="E41" s="23">
        <v>3.33</v>
      </c>
      <c r="F41" s="23">
        <v>1.3839999999999999</v>
      </c>
      <c r="G41" s="23">
        <v>1.7030000000000001</v>
      </c>
      <c r="H41" s="32">
        <v>199975.09</v>
      </c>
      <c r="I41" s="32">
        <v>136966.37</v>
      </c>
      <c r="J41" s="32">
        <v>147295.14000000001</v>
      </c>
    </row>
    <row r="42" spans="1:10" ht="21" customHeight="1" x14ac:dyDescent="0.25">
      <c r="A42" s="3" t="s">
        <v>30</v>
      </c>
      <c r="B42" s="4">
        <v>27</v>
      </c>
      <c r="C42" s="31">
        <v>74079</v>
      </c>
      <c r="D42" s="15">
        <v>0.2</v>
      </c>
      <c r="E42" s="23">
        <v>3.33</v>
      </c>
      <c r="F42" s="23">
        <v>1.3839999999999999</v>
      </c>
      <c r="G42" s="23">
        <v>1.7030000000000001</v>
      </c>
      <c r="H42" s="32">
        <v>108599.81</v>
      </c>
      <c r="I42" s="32">
        <v>79768.27</v>
      </c>
      <c r="J42" s="32">
        <v>84494.51</v>
      </c>
    </row>
    <row r="43" spans="1:10" ht="21" customHeight="1" x14ac:dyDescent="0.25">
      <c r="A43" s="3" t="s">
        <v>30</v>
      </c>
      <c r="B43" s="4">
        <v>28</v>
      </c>
      <c r="C43" s="31">
        <v>140736</v>
      </c>
      <c r="D43" s="15">
        <v>0.44</v>
      </c>
      <c r="E43" s="23">
        <v>3.33</v>
      </c>
      <c r="F43" s="23">
        <v>1.3839999999999999</v>
      </c>
      <c r="G43" s="23">
        <v>1.7030000000000001</v>
      </c>
      <c r="H43" s="32">
        <v>285018.55</v>
      </c>
      <c r="I43" s="32">
        <v>164514.75</v>
      </c>
      <c r="J43" s="32">
        <v>184268.46</v>
      </c>
    </row>
    <row r="44" spans="1:10" ht="21" customHeight="1" x14ac:dyDescent="0.25">
      <c r="A44" s="3" t="s">
        <v>31</v>
      </c>
      <c r="B44" s="4">
        <v>29</v>
      </c>
      <c r="C44" s="31">
        <v>66386</v>
      </c>
      <c r="D44" s="15">
        <v>0.35</v>
      </c>
      <c r="E44" s="23">
        <v>3.33</v>
      </c>
      <c r="F44" s="23">
        <v>1.3839999999999999</v>
      </c>
      <c r="G44" s="23">
        <v>1.7030000000000001</v>
      </c>
      <c r="H44" s="32">
        <v>120523.78</v>
      </c>
      <c r="I44" s="32">
        <v>75308.28</v>
      </c>
      <c r="J44" s="32">
        <v>82720.28</v>
      </c>
    </row>
    <row r="45" spans="1:10" ht="21" customHeight="1" x14ac:dyDescent="0.25">
      <c r="A45" s="3" t="s">
        <v>31</v>
      </c>
      <c r="B45" s="4">
        <v>30</v>
      </c>
      <c r="C45" s="31">
        <v>96505</v>
      </c>
      <c r="D45" s="15">
        <v>0.34</v>
      </c>
      <c r="E45" s="23">
        <v>3.33</v>
      </c>
      <c r="F45" s="23">
        <v>1.3839999999999999</v>
      </c>
      <c r="G45" s="23">
        <v>1.7030000000000001</v>
      </c>
      <c r="H45" s="32">
        <v>172956.26</v>
      </c>
      <c r="I45" s="32">
        <v>109104.69</v>
      </c>
      <c r="J45" s="32">
        <v>119571.63</v>
      </c>
    </row>
    <row r="46" spans="1:10" ht="21" customHeight="1" x14ac:dyDescent="0.25">
      <c r="A46" s="3" t="s">
        <v>32</v>
      </c>
      <c r="B46" s="4">
        <v>31</v>
      </c>
      <c r="C46" s="31">
        <v>90940</v>
      </c>
      <c r="D46" s="15">
        <v>0.38</v>
      </c>
      <c r="E46" s="23">
        <v>3.33</v>
      </c>
      <c r="F46" s="23">
        <v>1.3839999999999999</v>
      </c>
      <c r="G46" s="23">
        <v>1.7030000000000001</v>
      </c>
      <c r="H46" s="32">
        <v>171458.28</v>
      </c>
      <c r="I46" s="32">
        <v>104209.96</v>
      </c>
      <c r="J46" s="32">
        <v>115233.71</v>
      </c>
    </row>
    <row r="47" spans="1:10" ht="21" customHeight="1" x14ac:dyDescent="0.25">
      <c r="A47" s="3" t="s">
        <v>32</v>
      </c>
      <c r="B47" s="4">
        <v>32</v>
      </c>
      <c r="C47" s="31">
        <v>189162</v>
      </c>
      <c r="D47" s="15">
        <v>0.22</v>
      </c>
      <c r="E47" s="23">
        <v>3.33</v>
      </c>
      <c r="F47" s="23">
        <v>1.3839999999999999</v>
      </c>
      <c r="G47" s="23">
        <v>1.7030000000000001</v>
      </c>
      <c r="H47" s="32">
        <v>286126.44</v>
      </c>
      <c r="I47" s="32">
        <v>205142.41</v>
      </c>
      <c r="J47" s="32">
        <v>218417.79</v>
      </c>
    </row>
    <row r="48" spans="1:10" ht="21" customHeight="1" x14ac:dyDescent="0.25">
      <c r="A48" s="3" t="s">
        <v>32</v>
      </c>
      <c r="B48" s="4">
        <v>33</v>
      </c>
      <c r="C48" s="31">
        <v>108151</v>
      </c>
      <c r="D48" s="15">
        <v>0.33</v>
      </c>
      <c r="E48" s="23">
        <v>3.33</v>
      </c>
      <c r="F48" s="23">
        <v>1.3839999999999999</v>
      </c>
      <c r="G48" s="23">
        <v>1.7030000000000001</v>
      </c>
      <c r="H48" s="32">
        <v>191308.3</v>
      </c>
      <c r="I48" s="32">
        <v>121855.89</v>
      </c>
      <c r="J48" s="32">
        <v>133240.95000000001</v>
      </c>
    </row>
    <row r="49" spans="1:10" ht="21" customHeight="1" x14ac:dyDescent="0.25">
      <c r="A49" s="3" t="s">
        <v>32</v>
      </c>
      <c r="B49" s="4">
        <v>34</v>
      </c>
      <c r="C49" s="31">
        <v>187672</v>
      </c>
      <c r="D49" s="15">
        <v>0.21</v>
      </c>
      <c r="E49" s="23">
        <v>3.33</v>
      </c>
      <c r="F49" s="23">
        <v>1.3839999999999999</v>
      </c>
      <c r="G49" s="23">
        <v>1.7030000000000001</v>
      </c>
      <c r="H49" s="32">
        <v>279499.90999999997</v>
      </c>
      <c r="I49" s="32">
        <v>202805.87</v>
      </c>
      <c r="J49" s="32">
        <v>215378.02</v>
      </c>
    </row>
    <row r="50" spans="1:10" ht="21" customHeight="1" x14ac:dyDescent="0.25">
      <c r="A50" s="3" t="s">
        <v>33</v>
      </c>
      <c r="B50" s="4">
        <v>35</v>
      </c>
      <c r="C50" s="31">
        <v>144861</v>
      </c>
      <c r="D50" s="15">
        <v>0.35</v>
      </c>
      <c r="E50" s="23">
        <v>3.33</v>
      </c>
      <c r="F50" s="23">
        <v>1.3839999999999999</v>
      </c>
      <c r="G50" s="23">
        <v>1.7030000000000001</v>
      </c>
      <c r="H50" s="32">
        <v>262995.15000000002</v>
      </c>
      <c r="I50" s="32">
        <v>164330.32</v>
      </c>
      <c r="J50" s="32">
        <v>180504.05</v>
      </c>
    </row>
    <row r="51" spans="1:10" ht="21" customHeight="1" x14ac:dyDescent="0.25">
      <c r="A51" s="3" t="s">
        <v>34</v>
      </c>
      <c r="B51" s="4">
        <v>36</v>
      </c>
      <c r="C51" s="31">
        <v>172649</v>
      </c>
      <c r="D51" s="15">
        <v>0.56000000000000005</v>
      </c>
      <c r="E51" s="23">
        <v>3.33</v>
      </c>
      <c r="F51" s="23">
        <v>1.3839999999999999</v>
      </c>
      <c r="G51" s="23">
        <v>1.7030000000000001</v>
      </c>
      <c r="H51" s="32">
        <v>397921.42</v>
      </c>
      <c r="I51" s="32">
        <v>209775.44</v>
      </c>
      <c r="J51" s="32">
        <v>240617.46</v>
      </c>
    </row>
    <row r="52" spans="1:10" ht="21" customHeight="1" x14ac:dyDescent="0.25">
      <c r="A52" s="3" t="s">
        <v>34</v>
      </c>
      <c r="B52" s="4">
        <v>37</v>
      </c>
      <c r="C52" s="31">
        <v>200591</v>
      </c>
      <c r="D52" s="15">
        <v>0.49</v>
      </c>
      <c r="E52" s="23">
        <v>3.33</v>
      </c>
      <c r="F52" s="23">
        <v>1.3839999999999999</v>
      </c>
      <c r="G52" s="23">
        <v>1.7030000000000001</v>
      </c>
      <c r="H52" s="32">
        <v>429605.74</v>
      </c>
      <c r="I52" s="32">
        <v>238334.2</v>
      </c>
      <c r="J52" s="32">
        <v>269688.58</v>
      </c>
    </row>
    <row r="53" spans="1:10" ht="21" customHeight="1" x14ac:dyDescent="0.25">
      <c r="A53" s="3" t="s">
        <v>34</v>
      </c>
      <c r="B53" s="4">
        <v>38</v>
      </c>
      <c r="C53" s="31">
        <v>228440</v>
      </c>
      <c r="D53" s="15">
        <v>0.43</v>
      </c>
      <c r="E53" s="23">
        <v>3.33</v>
      </c>
      <c r="F53" s="23">
        <v>1.3839999999999999</v>
      </c>
      <c r="G53" s="23">
        <v>1.7030000000000001</v>
      </c>
      <c r="H53" s="32">
        <v>457314.04</v>
      </c>
      <c r="I53" s="32">
        <v>266160.01</v>
      </c>
      <c r="J53" s="32">
        <v>297495.13</v>
      </c>
    </row>
    <row r="54" spans="1:10" ht="21" customHeight="1" x14ac:dyDescent="0.25">
      <c r="A54" s="3" t="s">
        <v>34</v>
      </c>
      <c r="B54" s="4">
        <v>39</v>
      </c>
      <c r="C54" s="31">
        <v>128489</v>
      </c>
      <c r="D54" s="15">
        <v>0.54</v>
      </c>
      <c r="E54" s="23">
        <v>3.33</v>
      </c>
      <c r="F54" s="23">
        <v>1.3839999999999999</v>
      </c>
      <c r="G54" s="23">
        <v>1.7030000000000001</v>
      </c>
      <c r="H54" s="32">
        <v>290153.86</v>
      </c>
      <c r="I54" s="32">
        <v>155132.48000000001</v>
      </c>
      <c r="J54" s="32">
        <v>177265.99</v>
      </c>
    </row>
    <row r="55" spans="1:10" ht="21" customHeight="1" x14ac:dyDescent="0.25">
      <c r="A55" s="3" t="s">
        <v>34</v>
      </c>
      <c r="B55" s="4">
        <v>40</v>
      </c>
      <c r="C55" s="31">
        <v>156482</v>
      </c>
      <c r="D55" s="15">
        <v>0.45</v>
      </c>
      <c r="E55" s="23">
        <v>3.33</v>
      </c>
      <c r="F55" s="23">
        <v>1.3839999999999999</v>
      </c>
      <c r="G55" s="23">
        <v>1.7030000000000001</v>
      </c>
      <c r="H55" s="32">
        <v>320553.38</v>
      </c>
      <c r="I55" s="32">
        <v>183522.09</v>
      </c>
      <c r="J55" s="32">
        <v>205985.08</v>
      </c>
    </row>
    <row r="56" spans="1:10" ht="21" customHeight="1" x14ac:dyDescent="0.25">
      <c r="A56" s="3" t="s">
        <v>34</v>
      </c>
      <c r="B56" s="4">
        <v>41</v>
      </c>
      <c r="C56" s="31">
        <v>196645</v>
      </c>
      <c r="D56" s="15">
        <v>0.34</v>
      </c>
      <c r="E56" s="23">
        <v>3.33</v>
      </c>
      <c r="F56" s="23">
        <v>1.3839999999999999</v>
      </c>
      <c r="G56" s="23">
        <v>1.7030000000000001</v>
      </c>
      <c r="H56" s="32">
        <v>352427.17</v>
      </c>
      <c r="I56" s="32">
        <v>222318.97</v>
      </c>
      <c r="J56" s="32">
        <v>243647.09</v>
      </c>
    </row>
    <row r="57" spans="1:10" ht="21" customHeight="1" x14ac:dyDescent="0.25">
      <c r="A57" s="3" t="s">
        <v>34</v>
      </c>
      <c r="B57" s="4">
        <v>42</v>
      </c>
      <c r="C57" s="31">
        <v>167220</v>
      </c>
      <c r="D57" s="15">
        <v>0.47</v>
      </c>
      <c r="E57" s="23">
        <v>3.33</v>
      </c>
      <c r="F57" s="23">
        <v>1.3839999999999999</v>
      </c>
      <c r="G57" s="23">
        <v>1.7030000000000001</v>
      </c>
      <c r="H57" s="32">
        <v>350342.62</v>
      </c>
      <c r="I57" s="32">
        <v>197399.87</v>
      </c>
      <c r="J57" s="32">
        <v>222471.16</v>
      </c>
    </row>
    <row r="58" spans="1:10" ht="21" customHeight="1" x14ac:dyDescent="0.25">
      <c r="A58" s="3" t="s">
        <v>34</v>
      </c>
      <c r="B58" s="4">
        <v>43</v>
      </c>
      <c r="C58" s="31">
        <v>330593</v>
      </c>
      <c r="D58" s="15">
        <v>0.24</v>
      </c>
      <c r="E58" s="23">
        <v>3.33</v>
      </c>
      <c r="F58" s="23">
        <v>1.3839999999999999</v>
      </c>
      <c r="G58" s="23">
        <v>1.7030000000000001</v>
      </c>
      <c r="H58" s="32">
        <v>515460.61</v>
      </c>
      <c r="I58" s="32">
        <v>361060.45</v>
      </c>
      <c r="J58" s="32">
        <v>386370.65</v>
      </c>
    </row>
    <row r="59" spans="1:10" ht="21" customHeight="1" x14ac:dyDescent="0.25">
      <c r="A59" s="3" t="s">
        <v>34</v>
      </c>
      <c r="B59" s="4">
        <v>44</v>
      </c>
      <c r="C59" s="31">
        <v>152912</v>
      </c>
      <c r="D59" s="15">
        <v>0.17</v>
      </c>
      <c r="E59" s="23">
        <v>3.33</v>
      </c>
      <c r="F59" s="23">
        <v>1.3839999999999999</v>
      </c>
      <c r="G59" s="23">
        <v>1.7030000000000001</v>
      </c>
      <c r="H59" s="32">
        <v>213480.44</v>
      </c>
      <c r="I59" s="32">
        <v>162894.1</v>
      </c>
      <c r="J59" s="32">
        <v>171186.51</v>
      </c>
    </row>
    <row r="60" spans="1:10" ht="21" customHeight="1" x14ac:dyDescent="0.25">
      <c r="A60" s="3" t="s">
        <v>34</v>
      </c>
      <c r="B60" s="4">
        <v>45</v>
      </c>
      <c r="C60" s="31">
        <v>285543</v>
      </c>
      <c r="D60" s="15">
        <v>0.15</v>
      </c>
      <c r="E60" s="23">
        <v>3.33</v>
      </c>
      <c r="F60" s="23">
        <v>1.3839999999999999</v>
      </c>
      <c r="G60" s="23">
        <v>1.7030000000000001</v>
      </c>
      <c r="H60" s="32">
        <v>385340.28</v>
      </c>
      <c r="I60" s="32">
        <v>301990.28000000003</v>
      </c>
      <c r="J60" s="32">
        <v>315653.51</v>
      </c>
    </row>
    <row r="61" spans="1:10" ht="21" customHeight="1" x14ac:dyDescent="0.25">
      <c r="A61" s="3" t="s">
        <v>34</v>
      </c>
      <c r="B61" s="4">
        <v>46</v>
      </c>
      <c r="C61" s="31">
        <v>225385</v>
      </c>
      <c r="D61" s="15">
        <v>0.37</v>
      </c>
      <c r="E61" s="23">
        <v>3.33</v>
      </c>
      <c r="F61" s="23">
        <v>1.3839999999999999</v>
      </c>
      <c r="G61" s="23">
        <v>1.7030000000000001</v>
      </c>
      <c r="H61" s="32">
        <v>419689.41</v>
      </c>
      <c r="I61" s="32">
        <v>257407.7</v>
      </c>
      <c r="J61" s="32">
        <v>284009.89</v>
      </c>
    </row>
    <row r="62" spans="1:10" ht="21" customHeight="1" x14ac:dyDescent="0.25">
      <c r="A62" s="3" t="s">
        <v>34</v>
      </c>
      <c r="B62" s="4">
        <v>47</v>
      </c>
      <c r="C62" s="31">
        <v>726413</v>
      </c>
      <c r="D62" s="15">
        <v>0.16</v>
      </c>
      <c r="E62" s="23">
        <v>3.33</v>
      </c>
      <c r="F62" s="23">
        <v>1.3839999999999999</v>
      </c>
      <c r="G62" s="23">
        <v>1.7030000000000001</v>
      </c>
      <c r="H62" s="32">
        <v>997219.77</v>
      </c>
      <c r="I62" s="32">
        <v>771043.81</v>
      </c>
      <c r="J62" s="32">
        <v>808119.93</v>
      </c>
    </row>
    <row r="63" spans="1:10" ht="21" customHeight="1" x14ac:dyDescent="0.25">
      <c r="A63" s="3" t="s">
        <v>34</v>
      </c>
      <c r="B63" s="4">
        <v>48</v>
      </c>
      <c r="C63" s="31">
        <v>387407</v>
      </c>
      <c r="D63" s="15">
        <v>0.52</v>
      </c>
      <c r="E63" s="23">
        <v>3.33</v>
      </c>
      <c r="F63" s="23">
        <v>1.3839999999999999</v>
      </c>
      <c r="G63" s="23">
        <v>1.7030000000000001</v>
      </c>
      <c r="H63" s="32">
        <v>856789.32</v>
      </c>
      <c r="I63" s="32">
        <v>464764.43</v>
      </c>
      <c r="J63" s="32">
        <v>529027.5</v>
      </c>
    </row>
    <row r="64" spans="1:10" ht="21" customHeight="1" x14ac:dyDescent="0.25">
      <c r="A64" s="3" t="s">
        <v>35</v>
      </c>
      <c r="B64" s="4">
        <v>49</v>
      </c>
      <c r="C64" s="31">
        <v>157689</v>
      </c>
      <c r="D64" s="15">
        <v>0.18</v>
      </c>
      <c r="E64" s="23">
        <v>3.33</v>
      </c>
      <c r="F64" s="23">
        <v>1.3839999999999999</v>
      </c>
      <c r="G64" s="23">
        <v>1.7030000000000001</v>
      </c>
      <c r="H64" s="32">
        <v>223823.77</v>
      </c>
      <c r="I64" s="32">
        <v>168588.46</v>
      </c>
      <c r="J64" s="32">
        <v>177642.97</v>
      </c>
    </row>
    <row r="65" spans="1:10" ht="21" customHeight="1" x14ac:dyDescent="0.25">
      <c r="A65" s="3" t="s">
        <v>35</v>
      </c>
      <c r="B65" s="4">
        <v>50</v>
      </c>
      <c r="C65" s="31">
        <v>275118</v>
      </c>
      <c r="D65" s="15">
        <v>0.15</v>
      </c>
      <c r="E65" s="23">
        <v>3.33</v>
      </c>
      <c r="F65" s="23">
        <v>1.3839999999999999</v>
      </c>
      <c r="G65" s="23">
        <v>1.7030000000000001</v>
      </c>
      <c r="H65" s="32">
        <v>371271.74</v>
      </c>
      <c r="I65" s="32">
        <v>290964.8</v>
      </c>
      <c r="J65" s="32">
        <v>304129.19</v>
      </c>
    </row>
    <row r="66" spans="1:10" ht="21" customHeight="1" x14ac:dyDescent="0.25">
      <c r="A66" s="3" t="s">
        <v>36</v>
      </c>
      <c r="B66" s="4">
        <v>51</v>
      </c>
      <c r="C66" s="31">
        <v>147325</v>
      </c>
      <c r="D66" s="15">
        <v>0.24</v>
      </c>
      <c r="E66" s="23">
        <v>3.33</v>
      </c>
      <c r="F66" s="23">
        <v>1.3839999999999999</v>
      </c>
      <c r="G66" s="23">
        <v>1.7030000000000001</v>
      </c>
      <c r="H66" s="32">
        <v>229709.14</v>
      </c>
      <c r="I66" s="32">
        <v>160902.47</v>
      </c>
      <c r="J66" s="32">
        <v>172181.67</v>
      </c>
    </row>
    <row r="67" spans="1:10" ht="21" customHeight="1" x14ac:dyDescent="0.25">
      <c r="A67" s="3" t="s">
        <v>36</v>
      </c>
      <c r="B67" s="4">
        <v>52</v>
      </c>
      <c r="C67" s="31">
        <v>299441</v>
      </c>
      <c r="D67" s="15">
        <v>0.32</v>
      </c>
      <c r="E67" s="23">
        <v>3.33</v>
      </c>
      <c r="F67" s="23">
        <v>1.3839999999999999</v>
      </c>
      <c r="G67" s="23">
        <v>1.7030000000000001</v>
      </c>
      <c r="H67" s="32">
        <v>522704.21</v>
      </c>
      <c r="I67" s="32">
        <v>336236.31</v>
      </c>
      <c r="J67" s="32">
        <v>366803.25</v>
      </c>
    </row>
    <row r="68" spans="1:10" ht="21" customHeight="1" x14ac:dyDescent="0.25">
      <c r="A68" s="3" t="s">
        <v>36</v>
      </c>
      <c r="B68" s="4">
        <v>53</v>
      </c>
      <c r="C68" s="31">
        <v>154706</v>
      </c>
      <c r="D68" s="15">
        <v>0.3</v>
      </c>
      <c r="E68" s="23">
        <v>3.33</v>
      </c>
      <c r="F68" s="23">
        <v>1.3839999999999999</v>
      </c>
      <c r="G68" s="23">
        <v>1.7030000000000001</v>
      </c>
      <c r="H68" s="32">
        <v>262845.49</v>
      </c>
      <c r="I68" s="32">
        <v>172528.13</v>
      </c>
      <c r="J68" s="32">
        <v>187333.5</v>
      </c>
    </row>
    <row r="69" spans="1:10" ht="21" customHeight="1" x14ac:dyDescent="0.25">
      <c r="A69" s="3" t="s">
        <v>36</v>
      </c>
      <c r="B69" s="4">
        <v>54</v>
      </c>
      <c r="C69" s="31">
        <v>229703</v>
      </c>
      <c r="D69" s="15">
        <v>0.44</v>
      </c>
      <c r="E69" s="23">
        <v>3.33</v>
      </c>
      <c r="F69" s="23">
        <v>1.3839999999999999</v>
      </c>
      <c r="G69" s="23">
        <v>1.7030000000000001</v>
      </c>
      <c r="H69" s="32">
        <v>465194.52</v>
      </c>
      <c r="I69" s="32">
        <v>268513.62</v>
      </c>
      <c r="J69" s="32">
        <v>300754.73</v>
      </c>
    </row>
    <row r="70" spans="1:10" ht="21" customHeight="1" x14ac:dyDescent="0.25">
      <c r="A70" s="3" t="s">
        <v>36</v>
      </c>
      <c r="B70" s="4">
        <v>55</v>
      </c>
      <c r="C70" s="31">
        <v>375053</v>
      </c>
      <c r="D70" s="15">
        <v>0.09</v>
      </c>
      <c r="E70" s="23">
        <v>3.33</v>
      </c>
      <c r="F70" s="23">
        <v>1.3839999999999999</v>
      </c>
      <c r="G70" s="23">
        <v>1.7030000000000001</v>
      </c>
      <c r="H70" s="32">
        <v>453701.61</v>
      </c>
      <c r="I70" s="32">
        <v>388014.83</v>
      </c>
      <c r="J70" s="32">
        <v>398782.6</v>
      </c>
    </row>
    <row r="71" spans="1:10" ht="21" customHeight="1" x14ac:dyDescent="0.25">
      <c r="A71" s="3" t="s">
        <v>37</v>
      </c>
      <c r="B71" s="4">
        <v>56</v>
      </c>
      <c r="C71" s="31">
        <v>103859</v>
      </c>
      <c r="D71" s="15">
        <v>0.28000000000000003</v>
      </c>
      <c r="E71" s="23">
        <v>3.33</v>
      </c>
      <c r="F71" s="23">
        <v>1.3839999999999999</v>
      </c>
      <c r="G71" s="23">
        <v>1.7030000000000001</v>
      </c>
      <c r="H71" s="32">
        <v>171616.61</v>
      </c>
      <c r="I71" s="32">
        <v>115025.92</v>
      </c>
      <c r="J71" s="32">
        <v>124302.61</v>
      </c>
    </row>
    <row r="72" spans="1:10" ht="21" customHeight="1" x14ac:dyDescent="0.25">
      <c r="A72" s="3" t="s">
        <v>37</v>
      </c>
      <c r="B72" s="4">
        <v>57</v>
      </c>
      <c r="C72" s="31">
        <v>152839</v>
      </c>
      <c r="D72" s="15">
        <v>0.32</v>
      </c>
      <c r="E72" s="23">
        <v>3.33</v>
      </c>
      <c r="F72" s="23">
        <v>1.3839999999999999</v>
      </c>
      <c r="G72" s="23">
        <v>1.7030000000000001</v>
      </c>
      <c r="H72" s="32">
        <v>266795.76</v>
      </c>
      <c r="I72" s="32">
        <v>171619.86</v>
      </c>
      <c r="J72" s="32">
        <v>187221.66</v>
      </c>
    </row>
    <row r="73" spans="1:10" ht="21" customHeight="1" x14ac:dyDescent="0.25">
      <c r="A73" s="3" t="s">
        <v>38</v>
      </c>
      <c r="B73" s="4">
        <v>58</v>
      </c>
      <c r="C73" s="31">
        <v>135258</v>
      </c>
      <c r="D73" s="15">
        <v>0.31</v>
      </c>
      <c r="E73" s="23">
        <v>3.33</v>
      </c>
      <c r="F73" s="23">
        <v>1.3839999999999999</v>
      </c>
      <c r="G73" s="23">
        <v>1.7030000000000001</v>
      </c>
      <c r="H73" s="32">
        <v>232954.85</v>
      </c>
      <c r="I73" s="32">
        <v>151359.10999999999</v>
      </c>
      <c r="J73" s="32">
        <v>164734.78</v>
      </c>
    </row>
    <row r="74" spans="1:10" x14ac:dyDescent="0.25">
      <c r="A74" s="3" t="s">
        <v>39</v>
      </c>
      <c r="B74" s="4">
        <v>59</v>
      </c>
      <c r="C74" s="31">
        <v>204609</v>
      </c>
      <c r="D74" s="15">
        <v>0.17</v>
      </c>
      <c r="E74" s="23">
        <v>3.33</v>
      </c>
      <c r="F74" s="23">
        <v>1.3839999999999999</v>
      </c>
      <c r="G74" s="23">
        <v>1.7030000000000001</v>
      </c>
      <c r="H74" s="32">
        <v>285654.62</v>
      </c>
      <c r="I74" s="32">
        <v>217965.88</v>
      </c>
      <c r="J74" s="32">
        <v>229061.82</v>
      </c>
    </row>
    <row r="75" spans="1:10" x14ac:dyDescent="0.25">
      <c r="A75" s="6" t="s">
        <v>39</v>
      </c>
      <c r="B75" s="7">
        <v>60</v>
      </c>
      <c r="C75" s="33">
        <v>112284</v>
      </c>
      <c r="D75" s="16">
        <v>0.32</v>
      </c>
      <c r="E75" s="26">
        <v>3.33</v>
      </c>
      <c r="F75" s="26">
        <v>1.3839999999999999</v>
      </c>
      <c r="G75" s="26">
        <v>1.7030000000000001</v>
      </c>
      <c r="H75" s="33">
        <v>196002.95</v>
      </c>
      <c r="I75" s="33">
        <v>126081.46</v>
      </c>
      <c r="J75" s="33">
        <v>137543.41</v>
      </c>
    </row>
    <row r="76" spans="1:10" x14ac:dyDescent="0.25">
      <c r="J76" s="27" t="s">
        <v>43</v>
      </c>
    </row>
  </sheetData>
  <mergeCells count="9">
    <mergeCell ref="A11:J11"/>
    <mergeCell ref="A13:A14"/>
    <mergeCell ref="B13:B14"/>
    <mergeCell ref="C13:C14"/>
    <mergeCell ref="D13:D14"/>
    <mergeCell ref="E13:E14"/>
    <mergeCell ref="F13:F14"/>
    <mergeCell ref="G13:G14"/>
    <mergeCell ref="H13:J13"/>
  </mergeCells>
  <pageMargins left="0.70866141732283472" right="0.70866141732283472" top="0.74803149606299213" bottom="0.74803149606299213" header="0.31496062992125984" footer="0.31496062992125984"/>
  <pageSetup paperSize="9" scale="3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тар.ВМП_с 01.01.2022</vt:lpstr>
      <vt:lpstr>тар.ВМП_с 01.05.2022</vt:lpstr>
      <vt:lpstr>в ред.5-2022 Согл с 01.01.22</vt:lpstr>
      <vt:lpstr>в ред.6-2022 Согл с 01.10.22</vt:lpstr>
      <vt:lpstr>в ред.9-2022 Согл с 01.12.2022</vt:lpstr>
      <vt:lpstr>'в ред.5-2022 Согл с 01.01.22'!Заголовки_для_печати</vt:lpstr>
      <vt:lpstr>'в ред.6-2022 Согл с 01.10.22'!Заголовки_для_печати</vt:lpstr>
      <vt:lpstr>'в ред.9-2022 Согл с 01.12.2022'!Заголовки_для_печати</vt:lpstr>
      <vt:lpstr>'тар.ВМП_с 01.01.2022'!Заголовки_для_печати</vt:lpstr>
      <vt:lpstr>'тар.ВМП_с 01.05.2022'!Заголовки_для_печати</vt:lpstr>
      <vt:lpstr>'в ред.5-2022 Согл с 01.01.22'!Область_печати</vt:lpstr>
      <vt:lpstr>'в ред.6-2022 Согл с 01.10.22'!Область_печати</vt:lpstr>
      <vt:lpstr>'в ред.9-2022 Согл с 01.12.2022'!Область_печати</vt:lpstr>
      <vt:lpstr>'тар.ВМП_с 01.01.2022'!Область_печати</vt:lpstr>
      <vt:lpstr>'тар.ВМП_с 01.05.2022'!Область_печати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2022-12-28T23:11:58Z</dcterms:modified>
</cp:coreProperties>
</file>