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1\Заседание 5-2021\"/>
    </mc:Choice>
  </mc:AlternateContent>
  <xr:revisionPtr revIDLastSave="0" documentId="13_ncr:1_{FB34BB80-FCB9-422F-B9AF-68CA5EF17EEE}" xr6:coauthVersionLast="43" xr6:coauthVersionMax="43" xr10:uidLastSave="{00000000-0000-0000-0000-000000000000}"/>
  <bookViews>
    <workbookView xWindow="-120" yWindow="-120" windowWidth="29040" windowHeight="15840" xr2:uid="{B7C48130-87F9-41F7-96D5-8D2AE10FD9D1}"/>
  </bookViews>
  <sheets>
    <sheet name="Прил. к Протоколу Распред по МО" sheetId="1" r:id="rId1"/>
  </sheets>
  <definedNames>
    <definedName name="Z_0B4EACC7_BD33_4D0F_B950_7C65808738A6_.wvu.PrintArea" localSheetId="0" hidden="1">'Прил. к Протоколу Распред по МО'!$A$6:$B$10</definedName>
    <definedName name="Z_2675EB58_0F81_4B93_97F1_BCD0059185FC_.wvu.PrintArea" localSheetId="0" hidden="1">'Прил. к Протоколу Распред по МО'!$A$6:$B$10</definedName>
    <definedName name="Z_38E4F6E6_79FE_49A2_919F_86D1E0D69BEA_.wvu.PrintArea" localSheetId="0" hidden="1">'Прил. к Протоколу Распред по МО'!$A$6:$B$10</definedName>
    <definedName name="Z_38E4F6E6_79FE_49A2_919F_86D1E0D69BEA_.wvu.Rows" localSheetId="0" hidden="1">'Прил. к Протоколу Распред по МО'!$5:$5</definedName>
    <definedName name="Z_55533612_EDF6_4FC5_A047_43F9841888F7_.wvu.PrintArea" localSheetId="0" hidden="1">'Прил. к Протоколу Распред по МО'!$A$6:$B$10</definedName>
    <definedName name="Z_58AFA16B_AFD1_481C_8FF4_BBEE8D8A6189_.wvu.PrintArea" localSheetId="0" hidden="1">'Прил. к Протоколу Распред по МО'!$A$6:$B$10</definedName>
    <definedName name="Z_F90237B9_EEAD_4CCF_A02F_00A32D625E60_.wvu.Cols" localSheetId="0" hidden="1">'Прил. к Протоколу Распред по МО'!#REF!</definedName>
    <definedName name="Z_F90237B9_EEAD_4CCF_A02F_00A32D625E60_.wvu.PrintArea" localSheetId="0" hidden="1">'Прил. к Протоколу Распред по МО'!$A$6:$B$10</definedName>
    <definedName name="_xlnm.Print_Titles" localSheetId="0">'Прил. к Протоколу Распред по МО'!$A:$B</definedName>
    <definedName name="_xlnm.Print_Area" localSheetId="0">'Прил. к Протоколу Распред по МО'!$A$6:$B$10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6" i="1" l="1"/>
  <c r="O135" i="1"/>
  <c r="N135" i="1"/>
  <c r="O134" i="1"/>
  <c r="N134" i="1"/>
  <c r="O133" i="1"/>
  <c r="N133" i="1"/>
  <c r="O132" i="1"/>
  <c r="N132" i="1"/>
  <c r="O131" i="1"/>
  <c r="N131" i="1"/>
  <c r="O130" i="1"/>
  <c r="N130" i="1"/>
  <c r="O129" i="1"/>
  <c r="N129" i="1"/>
  <c r="O128" i="1"/>
  <c r="N128" i="1"/>
  <c r="O127" i="1"/>
  <c r="N127" i="1"/>
  <c r="O126" i="1"/>
  <c r="N126" i="1"/>
  <c r="O125" i="1"/>
  <c r="N125" i="1"/>
  <c r="O124" i="1"/>
  <c r="N124" i="1"/>
  <c r="O123" i="1"/>
  <c r="N123" i="1"/>
  <c r="O122" i="1"/>
  <c r="N122" i="1"/>
  <c r="O121" i="1"/>
  <c r="N121" i="1"/>
  <c r="O120" i="1"/>
  <c r="N120" i="1"/>
  <c r="O119" i="1"/>
  <c r="N119" i="1"/>
  <c r="O118" i="1"/>
  <c r="N118" i="1"/>
  <c r="O117" i="1"/>
  <c r="N117" i="1"/>
  <c r="O116" i="1"/>
  <c r="N116" i="1"/>
  <c r="O115" i="1"/>
  <c r="N115" i="1"/>
  <c r="O114" i="1"/>
  <c r="N114" i="1"/>
  <c r="O113" i="1"/>
  <c r="N113" i="1"/>
  <c r="O112" i="1"/>
  <c r="N112" i="1"/>
  <c r="O111" i="1"/>
  <c r="N111" i="1"/>
  <c r="O110" i="1"/>
  <c r="N110" i="1"/>
  <c r="O109" i="1"/>
  <c r="N109" i="1"/>
  <c r="O108" i="1"/>
  <c r="N108" i="1"/>
  <c r="O107" i="1"/>
  <c r="N107" i="1"/>
  <c r="O106" i="1"/>
  <c r="N106" i="1"/>
  <c r="O105" i="1"/>
  <c r="N105" i="1"/>
  <c r="O104" i="1"/>
  <c r="N104" i="1"/>
  <c r="N103" i="1"/>
  <c r="O103" i="1"/>
  <c r="O102" i="1"/>
  <c r="N102" i="1"/>
  <c r="O101" i="1"/>
  <c r="N101" i="1"/>
  <c r="O100" i="1"/>
  <c r="N100" i="1"/>
  <c r="O99" i="1"/>
  <c r="N99" i="1"/>
  <c r="O98" i="1"/>
  <c r="N98" i="1"/>
  <c r="O97" i="1"/>
  <c r="N97" i="1"/>
  <c r="O96" i="1"/>
  <c r="N96" i="1"/>
  <c r="O95" i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8" i="1"/>
  <c r="N88" i="1"/>
  <c r="O87" i="1"/>
  <c r="N87" i="1"/>
  <c r="O86" i="1"/>
  <c r="N86" i="1"/>
  <c r="N85" i="1"/>
  <c r="O85" i="1"/>
  <c r="O84" i="1"/>
  <c r="N84" i="1"/>
  <c r="O83" i="1"/>
  <c r="N83" i="1"/>
  <c r="O82" i="1"/>
  <c r="N82" i="1"/>
  <c r="O81" i="1"/>
  <c r="N81" i="1"/>
  <c r="O80" i="1"/>
  <c r="N80" i="1"/>
  <c r="O79" i="1"/>
  <c r="N79" i="1"/>
  <c r="M136" i="1"/>
  <c r="L136" i="1"/>
  <c r="K136" i="1"/>
  <c r="I136" i="1"/>
  <c r="H136" i="1"/>
  <c r="G136" i="1"/>
  <c r="F136" i="1"/>
  <c r="O78" i="1"/>
  <c r="O136" i="1" s="1"/>
  <c r="N78" i="1"/>
  <c r="B71" i="1"/>
  <c r="AM63" i="1"/>
  <c r="AG63" i="1"/>
  <c r="AF63" i="1"/>
  <c r="AA63" i="1"/>
  <c r="Z63" i="1"/>
  <c r="U63" i="1"/>
  <c r="T63" i="1"/>
  <c r="O63" i="1"/>
  <c r="N63" i="1"/>
  <c r="I63" i="1"/>
  <c r="H63" i="1"/>
  <c r="C63" i="1"/>
  <c r="Q62" i="1"/>
  <c r="AN62" i="1"/>
  <c r="Q61" i="1"/>
  <c r="Q60" i="1"/>
  <c r="Q59" i="1"/>
  <c r="AN59" i="1"/>
  <c r="Q58" i="1"/>
  <c r="AN58" i="1"/>
  <c r="Q57" i="1"/>
  <c r="Q56" i="1"/>
  <c r="AN56" i="1"/>
  <c r="Q55" i="1"/>
  <c r="Q54" i="1"/>
  <c r="AN54" i="1"/>
  <c r="Q53" i="1"/>
  <c r="AN53" i="1"/>
  <c r="Q52" i="1"/>
  <c r="AN52" i="1"/>
  <c r="Q51" i="1"/>
  <c r="Q50" i="1"/>
  <c r="AN50" i="1"/>
  <c r="Q49" i="1"/>
  <c r="Q48" i="1"/>
  <c r="AN48" i="1"/>
  <c r="AL63" i="1"/>
  <c r="Q47" i="1"/>
  <c r="AN47" i="1"/>
  <c r="Q46" i="1"/>
  <c r="AN46" i="1"/>
  <c r="Q45" i="1"/>
  <c r="Q44" i="1"/>
  <c r="AN44" i="1"/>
  <c r="Q43" i="1"/>
  <c r="Q42" i="1"/>
  <c r="AN42" i="1"/>
  <c r="Q41" i="1"/>
  <c r="AN41" i="1"/>
  <c r="Q40" i="1"/>
  <c r="AN40" i="1"/>
  <c r="Q39" i="1"/>
  <c r="Q38" i="1"/>
  <c r="AN38" i="1"/>
  <c r="Q37" i="1"/>
  <c r="Q36" i="1"/>
  <c r="AN36" i="1"/>
  <c r="Q35" i="1"/>
  <c r="AN35" i="1"/>
  <c r="Q34" i="1"/>
  <c r="AN34" i="1"/>
  <c r="Q33" i="1"/>
  <c r="Q32" i="1"/>
  <c r="AN32" i="1"/>
  <c r="Q31" i="1"/>
  <c r="Q30" i="1"/>
  <c r="AN30" i="1"/>
  <c r="Q29" i="1"/>
  <c r="AN29" i="1"/>
  <c r="Q28" i="1"/>
  <c r="AN28" i="1"/>
  <c r="Q27" i="1"/>
  <c r="Q26" i="1"/>
  <c r="AN26" i="1"/>
  <c r="Q25" i="1"/>
  <c r="AN25" i="1"/>
  <c r="Q24" i="1"/>
  <c r="Q23" i="1"/>
  <c r="AN23" i="1"/>
  <c r="Q22" i="1"/>
  <c r="AN22" i="1"/>
  <c r="Q21" i="1"/>
  <c r="Q20" i="1"/>
  <c r="AN20" i="1"/>
  <c r="Q19" i="1"/>
  <c r="AN19" i="1"/>
  <c r="Q18" i="1"/>
  <c r="Q17" i="1"/>
  <c r="AN17" i="1"/>
  <c r="Q16" i="1"/>
  <c r="AN16" i="1"/>
  <c r="Q15" i="1"/>
  <c r="Q14" i="1"/>
  <c r="AN14" i="1"/>
  <c r="Q13" i="1"/>
  <c r="AN13" i="1"/>
  <c r="Q12" i="1"/>
  <c r="AK63" i="1"/>
  <c r="AJ63" i="1"/>
  <c r="AI63" i="1"/>
  <c r="AH63" i="1"/>
  <c r="AE63" i="1"/>
  <c r="AD63" i="1"/>
  <c r="AC63" i="1"/>
  <c r="AB63" i="1"/>
  <c r="Y63" i="1"/>
  <c r="X63" i="1"/>
  <c r="W63" i="1"/>
  <c r="V63" i="1"/>
  <c r="S63" i="1"/>
  <c r="R63" i="1"/>
  <c r="P63" i="1"/>
  <c r="Q11" i="1"/>
  <c r="M63" i="1"/>
  <c r="L63" i="1"/>
  <c r="K63" i="1"/>
  <c r="J63" i="1"/>
  <c r="G63" i="1"/>
  <c r="F63" i="1"/>
  <c r="E63" i="1"/>
  <c r="AN11" i="1"/>
  <c r="AN24" i="1" l="1"/>
  <c r="AN31" i="1"/>
  <c r="AN37" i="1"/>
  <c r="AN43" i="1"/>
  <c r="AN49" i="1"/>
  <c r="AN55" i="1"/>
  <c r="AN61" i="1"/>
  <c r="AN15" i="1"/>
  <c r="AN21" i="1"/>
  <c r="AN27" i="1"/>
  <c r="AN33" i="1"/>
  <c r="AN39" i="1"/>
  <c r="AN45" i="1"/>
  <c r="AN51" i="1"/>
  <c r="AN57" i="1"/>
  <c r="AN12" i="1"/>
  <c r="AN63" i="1" s="1"/>
  <c r="AN18" i="1"/>
  <c r="AN60" i="1"/>
  <c r="Q63" i="1"/>
  <c r="N136" i="1"/>
  <c r="D136" i="1"/>
  <c r="D63" i="1"/>
  <c r="E136" i="1"/>
</calcChain>
</file>

<file path=xl/sharedStrings.xml><?xml version="1.0" encoding="utf-8"?>
<sst xmlns="http://schemas.openxmlformats.org/spreadsheetml/2006/main" count="199" uniqueCount="118">
  <si>
    <t>№ п/п</t>
  </si>
  <si>
    <t>Наименование МО</t>
  </si>
  <si>
    <t>Скорая медицинская помощь</t>
  </si>
  <si>
    <t>Амбулаторно-поликлиническая помощь</t>
  </si>
  <si>
    <t>Стационарная помощь</t>
  </si>
  <si>
    <t>Дневной стационар</t>
  </si>
  <si>
    <t>Диагностич.услуги</t>
  </si>
  <si>
    <t>ВСЕГО</t>
  </si>
  <si>
    <t>C проф. целью, всего</t>
  </si>
  <si>
    <t>в том числе:</t>
  </si>
  <si>
    <t>C иной целью, всего</t>
  </si>
  <si>
    <t>В кабинете неотложной медицинской помощи</t>
  </si>
  <si>
    <t>Обращений в связи с заболеваниями, всего</t>
  </si>
  <si>
    <t>Диагностич. Услуги</t>
  </si>
  <si>
    <t>Всего по Амбулаторной помощи</t>
  </si>
  <si>
    <t>Всего по стационару</t>
  </si>
  <si>
    <t>случай лечения в круглосуточном стационаре (за исключением медицинской помощи по профилю "Онкология")</t>
  </si>
  <si>
    <t>случай лечения в круглосуточном стационаре по профилю "Онкология"</t>
  </si>
  <si>
    <t>медицинская реабилитация</t>
  </si>
  <si>
    <t>высокотехнологичная медицинская помощь (за исключением медицинской помощи по профилю "Онкология")</t>
  </si>
  <si>
    <t>высокотехнологичная медицинская помощь по профилю "Онкология"</t>
  </si>
  <si>
    <t>Всего по дневному стационару</t>
  </si>
  <si>
    <t xml:space="preserve"> случай лечения в дневном стационаре (за исключением медицинской помощи по профилю "Онкология")</t>
  </si>
  <si>
    <t>случай лечения в дневном стационаре по профилю "Онкология"</t>
  </si>
  <si>
    <t>случай лечения в дневном стационаре по профилю "Акушерство и гинекология (для вспомогательных репродуктивных технологий)"</t>
  </si>
  <si>
    <t>проведение медициских осмотров в рамках диспансеризации (1-ый этап)</t>
  </si>
  <si>
    <t>проф.осмотры по порядку</t>
  </si>
  <si>
    <t>вызовы</t>
  </si>
  <si>
    <t>стоимость</t>
  </si>
  <si>
    <t>посещ</t>
  </si>
  <si>
    <t>обращений</t>
  </si>
  <si>
    <t>кол.усл</t>
  </si>
  <si>
    <t>случай госпитализации</t>
  </si>
  <si>
    <t xml:space="preserve">стоимость  </t>
  </si>
  <si>
    <t>случай лечения</t>
  </si>
  <si>
    <t>ИТОГО</t>
  </si>
  <si>
    <t>Наименование профиля ВМП</t>
  </si>
  <si>
    <t>Номер группы ВМП</t>
  </si>
  <si>
    <t>410001 ГБУЗ " Камчатская краевая больница им.А.С. Лукашевского "</t>
  </si>
  <si>
    <t>ГБУЗ "Камчатская краевая детская больница "</t>
  </si>
  <si>
    <t>ГБУЗ "Камчатский краевой онкологический диспансер "</t>
  </si>
  <si>
    <t>ЧУЗ "КБ "РЖД-Медицина" г.Владивосток"</t>
  </si>
  <si>
    <t>ГБУЗ " Петропавловск-Камчатская городская больница № 2 "</t>
  </si>
  <si>
    <t>случаи</t>
  </si>
  <si>
    <t>ККБ Лукашевского</t>
  </si>
  <si>
    <t>ККДБ</t>
  </si>
  <si>
    <t>ККОД</t>
  </si>
  <si>
    <t>КККВД</t>
  </si>
  <si>
    <t>Краев.стоматология</t>
  </si>
  <si>
    <t>ГДИБ</t>
  </si>
  <si>
    <t>КККД</t>
  </si>
  <si>
    <t>ГБ № 1</t>
  </si>
  <si>
    <t>ГБ № 2</t>
  </si>
  <si>
    <t>Род.дом</t>
  </si>
  <si>
    <t>Гериатр. больница</t>
  </si>
  <si>
    <t>ГП № 1</t>
  </si>
  <si>
    <t>ГП № 3</t>
  </si>
  <si>
    <t>ГДП № 1</t>
  </si>
  <si>
    <t>ГДП № 2</t>
  </si>
  <si>
    <t>Гор. стоматология</t>
  </si>
  <si>
    <t>Детск. стоматолог.</t>
  </si>
  <si>
    <t>ООО "МаксДент"</t>
  </si>
  <si>
    <t>ГССМП</t>
  </si>
  <si>
    <t>Елизов. ССМП</t>
  </si>
  <si>
    <t>ЕРБ</t>
  </si>
  <si>
    <t>Елизов. стом. полик.</t>
  </si>
  <si>
    <t>Вилючинская ГБ</t>
  </si>
  <si>
    <t>МСЧ УВД</t>
  </si>
  <si>
    <t>ДВОМЦ</t>
  </si>
  <si>
    <t>Филиал №2 ФГКУ "1477 ВМКГ"</t>
  </si>
  <si>
    <t>У-Камчатская РБ</t>
  </si>
  <si>
    <t>Ключевская РБ</t>
  </si>
  <si>
    <t>У-Большерецкая РБ</t>
  </si>
  <si>
    <t>Озерновская РБ</t>
  </si>
  <si>
    <t>Мильковская РБ</t>
  </si>
  <si>
    <t>Быстринская РБ</t>
  </si>
  <si>
    <t>Соболевская РБ</t>
  </si>
  <si>
    <t>Корякская ОБ</t>
  </si>
  <si>
    <t>Тигильская РБ</t>
  </si>
  <si>
    <t>Олюторская РБ</t>
  </si>
  <si>
    <t>Карагинская РБ</t>
  </si>
  <si>
    <t>Пенжинская РБ</t>
  </si>
  <si>
    <t>Никольская РБ</t>
  </si>
  <si>
    <t>Центр мед.профилактики</t>
  </si>
  <si>
    <t>Камч.невролог.кл-ка</t>
  </si>
  <si>
    <t>ОРМЕДИУМ</t>
  </si>
  <si>
    <t>БМК</t>
  </si>
  <si>
    <t>Филиал №3 ФГКУ "1477 ВМКГ"</t>
  </si>
  <si>
    <t>ЭКО центр</t>
  </si>
  <si>
    <t>РЖД-Медицина</t>
  </si>
  <si>
    <t>СПИД</t>
  </si>
  <si>
    <t>ООО "Жемчужина Камчатки"</t>
  </si>
  <si>
    <t>М-Лайн</t>
  </si>
  <si>
    <t>ИМПУЛЬС</t>
  </si>
  <si>
    <t>Нефросовет</t>
  </si>
  <si>
    <t>Тубдиспансер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</si>
  <si>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</si>
  <si>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</si>
  <si>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</si>
  <si>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</si>
  <si>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</si>
  <si>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</si>
  <si>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</si>
  <si>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</si>
  <si>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</si>
  <si>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</si>
  <si>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</si>
  <si>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</si>
  <si>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</si>
  <si>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</si>
  <si>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</si>
  <si>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</si>
  <si>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</si>
  <si>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</si>
  <si>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</si>
  <si>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</si>
  <si>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Распределение объемов медицинской помощи и финансового обеспечения объемов медицинской помощи для медицинских организаций 
 в пределах объемов, установленных Территориальной программой ОМС на 2021 год, в соответствии с приложением № 2 
к протоколу заседания Комиссии по разработке территориальной программы обязательного медицинского страхования в Камчатском крае № 5/2021</t>
  </si>
  <si>
    <t>Распределение объемов медицинской помощи и финансового обеспечения объемов медицинской помощи для медицинских организаций 
 в пределах объемов, установленных Территориальной программой ОМС на 2021 год, в соответствии с приложением № 2
к протоколу заседания Комиссии по разработке территориальной программы обязательного медицинского страхования в Камчатском крае № 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</si>
</sst>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_-* #,##0_р_._-;\-* #,##0_р_._-;_-* &quot;-&quot;_р_._-;_-@_-"/>
    <numFmt numFmtId="167" formatCode="_-* #,##0.00_р_._-;\-* #,##0.00_р_._-;_-* &quot;-&quot;_р_._-;_-@_-"/>
  </numFmts>
  <fonts count="5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30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30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  <xf numFmtId="164" fontId="2" fillId="0" borderId="34" xfId="0" applyNumberFormat="1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38" xfId="0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/>
    <xf numFmtId="165" fontId="2" fillId="0" borderId="12" xfId="0" applyNumberFormat="1" applyFont="1" applyBorder="1" applyAlignment="1">
      <alignment horizontal="center" wrapText="1"/>
    </xf>
    <xf numFmtId="164" fontId="2" fillId="0" borderId="13" xfId="0" applyNumberFormat="1" applyFont="1" applyBorder="1" applyAlignment="1">
      <alignment horizontal="center" wrapText="1"/>
    </xf>
    <xf numFmtId="165" fontId="2" fillId="0" borderId="14" xfId="0" applyNumberFormat="1" applyFont="1" applyBorder="1" applyAlignment="1">
      <alignment horizontal="center" wrapText="1"/>
    </xf>
    <xf numFmtId="165" fontId="2" fillId="0" borderId="15" xfId="0" applyNumberFormat="1" applyFont="1" applyBorder="1" applyAlignment="1">
      <alignment horizontal="center" wrapText="1"/>
    </xf>
    <xf numFmtId="164" fontId="2" fillId="0" borderId="40" xfId="0" applyNumberFormat="1" applyFont="1" applyBorder="1" applyAlignment="1">
      <alignment horizontal="center" wrapText="1"/>
    </xf>
    <xf numFmtId="166" fontId="2" fillId="0" borderId="14" xfId="0" applyNumberFormat="1" applyFont="1" applyBorder="1" applyAlignment="1">
      <alignment horizontal="center" wrapText="1"/>
    </xf>
    <xf numFmtId="166" fontId="2" fillId="0" borderId="18" xfId="0" applyNumberFormat="1" applyFont="1" applyBorder="1" applyAlignment="1">
      <alignment horizontal="center" wrapText="1"/>
    </xf>
    <xf numFmtId="167" fontId="2" fillId="0" borderId="18" xfId="0" applyNumberFormat="1" applyFont="1" applyBorder="1" applyAlignment="1">
      <alignment horizontal="center" wrapText="1"/>
    </xf>
    <xf numFmtId="164" fontId="2" fillId="0" borderId="18" xfId="0" applyNumberFormat="1" applyFont="1" applyBorder="1" applyAlignment="1">
      <alignment horizontal="center" wrapText="1"/>
    </xf>
    <xf numFmtId="165" fontId="2" fillId="0" borderId="18" xfId="0" applyNumberFormat="1" applyFont="1" applyBorder="1" applyAlignment="1">
      <alignment horizontal="center" wrapText="1"/>
    </xf>
    <xf numFmtId="164" fontId="2" fillId="0" borderId="15" xfId="0" applyNumberFormat="1" applyFont="1" applyBorder="1" applyAlignment="1">
      <alignment horizontal="center" wrapText="1"/>
    </xf>
    <xf numFmtId="164" fontId="2" fillId="0" borderId="42" xfId="0" applyNumberFormat="1" applyFont="1" applyBorder="1" applyAlignment="1">
      <alignment horizontal="center" wrapText="1"/>
    </xf>
    <xf numFmtId="0" fontId="2" fillId="0" borderId="43" xfId="0" applyFont="1" applyBorder="1" applyAlignment="1">
      <alignment horizontal="center"/>
    </xf>
    <xf numFmtId="0" fontId="2" fillId="0" borderId="44" xfId="0" applyFont="1" applyBorder="1"/>
    <xf numFmtId="165" fontId="2" fillId="0" borderId="21" xfId="0" applyNumberFormat="1" applyFont="1" applyBorder="1" applyAlignment="1">
      <alignment horizontal="center" wrapText="1"/>
    </xf>
    <xf numFmtId="164" fontId="2" fillId="0" borderId="22" xfId="0" applyNumberFormat="1" applyFont="1" applyBorder="1" applyAlignment="1">
      <alignment horizontal="center" wrapText="1"/>
    </xf>
    <xf numFmtId="165" fontId="2" fillId="0" borderId="23" xfId="0" applyNumberFormat="1" applyFont="1" applyBorder="1" applyAlignment="1">
      <alignment horizontal="center" wrapText="1"/>
    </xf>
    <xf numFmtId="165" fontId="2" fillId="0" borderId="24" xfId="0" applyNumberFormat="1" applyFont="1" applyBorder="1" applyAlignment="1">
      <alignment horizontal="center" wrapText="1"/>
    </xf>
    <xf numFmtId="164" fontId="2" fillId="0" borderId="43" xfId="0" applyNumberFormat="1" applyFont="1" applyBorder="1" applyAlignment="1">
      <alignment horizontal="center" wrapText="1"/>
    </xf>
    <xf numFmtId="166" fontId="2" fillId="0" borderId="23" xfId="0" applyNumberFormat="1" applyFont="1" applyBorder="1" applyAlignment="1">
      <alignment horizontal="center" wrapText="1"/>
    </xf>
    <xf numFmtId="166" fontId="2" fillId="0" borderId="25" xfId="0" applyNumberFormat="1" applyFont="1" applyBorder="1" applyAlignment="1">
      <alignment horizontal="center" wrapText="1"/>
    </xf>
    <xf numFmtId="167" fontId="2" fillId="0" borderId="25" xfId="0" applyNumberFormat="1" applyFont="1" applyBorder="1" applyAlignment="1">
      <alignment horizontal="center" wrapText="1"/>
    </xf>
    <xf numFmtId="164" fontId="2" fillId="0" borderId="25" xfId="0" applyNumberFormat="1" applyFont="1" applyBorder="1" applyAlignment="1">
      <alignment horizontal="center" wrapText="1"/>
    </xf>
    <xf numFmtId="165" fontId="2" fillId="0" borderId="25" xfId="0" applyNumberFormat="1" applyFont="1" applyBorder="1" applyAlignment="1">
      <alignment horizontal="center" wrapText="1"/>
    </xf>
    <xf numFmtId="164" fontId="2" fillId="0" borderId="24" xfId="0" applyNumberFormat="1" applyFont="1" applyBorder="1" applyAlignment="1">
      <alignment horizontal="center" wrapText="1"/>
    </xf>
    <xf numFmtId="164" fontId="2" fillId="0" borderId="20" xfId="0" applyNumberFormat="1" applyFont="1" applyBorder="1" applyAlignment="1">
      <alignment horizontal="center" wrapText="1"/>
    </xf>
    <xf numFmtId="4" fontId="2" fillId="0" borderId="24" xfId="0" applyNumberFormat="1" applyFont="1" applyBorder="1" applyAlignment="1">
      <alignment horizontal="right" wrapText="1"/>
    </xf>
    <xf numFmtId="165" fontId="2" fillId="0" borderId="0" xfId="0" applyNumberFormat="1" applyFont="1"/>
    <xf numFmtId="164" fontId="2" fillId="0" borderId="21" xfId="0" applyNumberFormat="1" applyFont="1" applyBorder="1" applyAlignment="1">
      <alignment horizontal="center" wrapText="1"/>
    </xf>
    <xf numFmtId="0" fontId="2" fillId="0" borderId="44" xfId="0" applyFont="1" applyBorder="1" applyAlignment="1">
      <alignment horizontal="left"/>
    </xf>
    <xf numFmtId="0" fontId="2" fillId="0" borderId="45" xfId="0" applyFont="1" applyBorder="1"/>
    <xf numFmtId="0" fontId="2" fillId="0" borderId="46" xfId="1" applyFont="1" applyBorder="1"/>
    <xf numFmtId="0" fontId="2" fillId="0" borderId="44" xfId="1" applyFont="1" applyBorder="1"/>
    <xf numFmtId="165" fontId="2" fillId="0" borderId="22" xfId="0" applyNumberFormat="1" applyFont="1" applyBorder="1" applyAlignment="1">
      <alignment horizontal="center" wrapText="1"/>
    </xf>
    <xf numFmtId="0" fontId="2" fillId="0" borderId="47" xfId="1" applyFont="1" applyBorder="1"/>
    <xf numFmtId="0" fontId="2" fillId="0" borderId="48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3" fontId="2" fillId="0" borderId="49" xfId="0" applyNumberFormat="1" applyFont="1" applyBorder="1" applyAlignment="1">
      <alignment horizontal="center"/>
    </xf>
    <xf numFmtId="4" fontId="2" fillId="0" borderId="50" xfId="0" applyNumberFormat="1" applyFont="1" applyBorder="1" applyAlignment="1">
      <alignment horizontal="center"/>
    </xf>
    <xf numFmtId="3" fontId="2" fillId="0" borderId="51" xfId="0" applyNumberFormat="1" applyFont="1" applyBorder="1" applyAlignment="1">
      <alignment horizontal="center"/>
    </xf>
    <xf numFmtId="3" fontId="2" fillId="0" borderId="52" xfId="0" applyNumberFormat="1" applyFont="1" applyBorder="1" applyAlignment="1">
      <alignment horizontal="center"/>
    </xf>
    <xf numFmtId="164" fontId="2" fillId="0" borderId="50" xfId="0" applyNumberFormat="1" applyFont="1" applyBorder="1" applyAlignment="1">
      <alignment horizontal="center"/>
    </xf>
    <xf numFmtId="4" fontId="2" fillId="0" borderId="48" xfId="0" applyNumberFormat="1" applyFont="1" applyBorder="1" applyAlignment="1">
      <alignment horizontal="center"/>
    </xf>
    <xf numFmtId="4" fontId="2" fillId="0" borderId="53" xfId="0" applyNumberFormat="1" applyFont="1" applyBorder="1" applyAlignment="1">
      <alignment horizontal="center"/>
    </xf>
    <xf numFmtId="3" fontId="2" fillId="0" borderId="53" xfId="0" applyNumberFormat="1" applyFont="1" applyBorder="1" applyAlignment="1">
      <alignment horizontal="center"/>
    </xf>
    <xf numFmtId="4" fontId="2" fillId="0" borderId="52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166" fontId="2" fillId="0" borderId="0" xfId="0" applyNumberFormat="1" applyFont="1"/>
    <xf numFmtId="16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center"/>
    </xf>
    <xf numFmtId="4" fontId="2" fillId="0" borderId="0" xfId="0" applyNumberFormat="1" applyFont="1"/>
    <xf numFmtId="167" fontId="2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55" xfId="0" applyFont="1" applyBorder="1" applyAlignment="1">
      <alignment horizontal="center" wrapText="1"/>
    </xf>
    <xf numFmtId="0" fontId="3" fillId="0" borderId="56" xfId="0" applyFont="1" applyBorder="1" applyAlignment="1">
      <alignment horizont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2" fillId="0" borderId="41" xfId="0" applyFont="1" applyBorder="1" applyAlignment="1">
      <alignment horizontal="center" wrapText="1"/>
    </xf>
    <xf numFmtId="0" fontId="2" fillId="0" borderId="42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0" fontId="2" fillId="0" borderId="35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3" fillId="0" borderId="49" xfId="0" applyFont="1" applyBorder="1" applyAlignment="1">
      <alignment horizontal="center" wrapText="1"/>
    </xf>
    <xf numFmtId="0" fontId="3" fillId="0" borderId="53" xfId="0" applyFont="1" applyBorder="1" applyAlignment="1">
      <alignment horizontal="center" wrapText="1"/>
    </xf>
    <xf numFmtId="0" fontId="3" fillId="0" borderId="52" xfId="0" applyFont="1" applyBorder="1" applyAlignment="1">
      <alignment horizontal="center" wrapText="1"/>
    </xf>
    <xf numFmtId="0" fontId="3" fillId="0" borderId="50" xfId="0" applyFont="1" applyBorder="1" applyAlignment="1">
      <alignment horizontal="center" wrapText="1"/>
    </xf>
    <xf numFmtId="0" fontId="3" fillId="0" borderId="12" xfId="0" applyFont="1" applyBorder="1" applyAlignment="1">
      <alignment horizontal="left" wrapText="1"/>
    </xf>
    <xf numFmtId="3" fontId="3" fillId="0" borderId="18" xfId="0" applyNumberFormat="1" applyFont="1" applyBorder="1" applyAlignment="1">
      <alignment horizontal="center" vertical="center" wrapText="1"/>
    </xf>
    <xf numFmtId="3" fontId="2" fillId="0" borderId="18" xfId="0" applyNumberFormat="1" applyFont="1" applyBorder="1"/>
    <xf numFmtId="4" fontId="2" fillId="0" borderId="18" xfId="0" applyNumberFormat="1" applyFont="1" applyBorder="1"/>
    <xf numFmtId="3" fontId="2" fillId="0" borderId="12" xfId="0" applyNumberFormat="1" applyFont="1" applyBorder="1"/>
    <xf numFmtId="4" fontId="2" fillId="0" borderId="13" xfId="0" applyNumberFormat="1" applyFont="1" applyBorder="1"/>
    <xf numFmtId="0" fontId="3" fillId="0" borderId="21" xfId="0" applyFont="1" applyBorder="1" applyAlignment="1">
      <alignment horizontal="left" wrapText="1"/>
    </xf>
    <xf numFmtId="3" fontId="3" fillId="0" borderId="25" xfId="0" applyNumberFormat="1" applyFont="1" applyBorder="1" applyAlignment="1">
      <alignment horizontal="center" vertical="center" wrapText="1"/>
    </xf>
    <xf numFmtId="3" fontId="2" fillId="0" borderId="25" xfId="0" applyNumberFormat="1" applyFont="1" applyBorder="1"/>
    <xf numFmtId="4" fontId="2" fillId="0" borderId="25" xfId="0" applyNumberFormat="1" applyFont="1" applyBorder="1"/>
    <xf numFmtId="0" fontId="2" fillId="0" borderId="21" xfId="0" applyFont="1" applyBorder="1"/>
    <xf numFmtId="4" fontId="2" fillId="0" borderId="22" xfId="0" applyNumberFormat="1" applyFont="1" applyBorder="1"/>
    <xf numFmtId="0" fontId="3" fillId="0" borderId="58" xfId="0" applyFont="1" applyBorder="1" applyAlignment="1">
      <alignment horizontal="left" wrapText="1"/>
    </xf>
    <xf numFmtId="3" fontId="3" fillId="0" borderId="59" xfId="0" applyNumberFormat="1" applyFont="1" applyBorder="1" applyAlignment="1">
      <alignment horizontal="center" vertical="center" wrapText="1"/>
    </xf>
    <xf numFmtId="3" fontId="2" fillId="0" borderId="59" xfId="0" applyNumberFormat="1" applyFont="1" applyBorder="1"/>
    <xf numFmtId="4" fontId="2" fillId="0" borderId="59" xfId="0" applyNumberFormat="1" applyFont="1" applyBorder="1"/>
    <xf numFmtId="0" fontId="2" fillId="0" borderId="58" xfId="0" applyFont="1" applyBorder="1"/>
    <xf numFmtId="4" fontId="2" fillId="0" borderId="60" xfId="0" applyNumberFormat="1" applyFont="1" applyBorder="1"/>
    <xf numFmtId="3" fontId="2" fillId="0" borderId="53" xfId="0" applyNumberFormat="1" applyFont="1" applyBorder="1"/>
    <xf numFmtId="4" fontId="2" fillId="0" borderId="53" xfId="0" applyNumberFormat="1" applyFont="1" applyBorder="1"/>
    <xf numFmtId="0" fontId="2" fillId="0" borderId="53" xfId="0" applyFont="1" applyBorder="1"/>
    <xf numFmtId="3" fontId="2" fillId="0" borderId="49" xfId="0" applyNumberFormat="1" applyFont="1" applyBorder="1"/>
    <xf numFmtId="4" fontId="2" fillId="0" borderId="50" xfId="0" applyNumberFormat="1" applyFont="1" applyBorder="1"/>
  </cellXfs>
  <cellStyles count="2">
    <cellStyle name="Обычный" xfId="0" builtinId="0"/>
    <cellStyle name="Обычный_Шаблон 1-2016" xfId="1" xr:uid="{1D3CF775-4BAE-4D98-921F-AA2B1104E8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41F54-D2DD-4189-8627-2043055E7C73}">
  <sheetPr>
    <pageSetUpPr fitToPage="1"/>
  </sheetPr>
  <dimension ref="A2:AS136"/>
  <sheetViews>
    <sheetView tabSelected="1" zoomScale="80" zoomScaleNormal="80" workbookViewId="0">
      <pane xSplit="2" ySplit="10" topLeftCell="C109" activePane="bottomRight" state="frozen"/>
      <selection pane="topRight" activeCell="C1" sqref="C1"/>
      <selection pane="bottomLeft" activeCell="A11" sqref="A11"/>
      <selection pane="bottomRight" activeCell="F141" sqref="F141"/>
    </sheetView>
  </sheetViews>
  <sheetFormatPr defaultColWidth="9.140625" defaultRowHeight="12" x14ac:dyDescent="0.2"/>
  <cols>
    <col min="1" max="1" width="4.140625" style="1" customWidth="1"/>
    <col min="2" max="2" width="28" style="1" customWidth="1"/>
    <col min="3" max="3" width="9.28515625" style="1" bestFit="1" customWidth="1"/>
    <col min="4" max="4" width="13.28515625" style="1" customWidth="1"/>
    <col min="5" max="5" width="9.28515625" style="1" bestFit="1" customWidth="1"/>
    <col min="6" max="6" width="16.28515625" style="1" customWidth="1"/>
    <col min="7" max="7" width="13.7109375" style="1" customWidth="1"/>
    <col min="8" max="9" width="9.28515625" style="1" bestFit="1" customWidth="1"/>
    <col min="10" max="10" width="13.5703125" style="1" customWidth="1"/>
    <col min="11" max="11" width="9.28515625" style="1" bestFit="1" customWidth="1"/>
    <col min="12" max="12" width="13.42578125" style="1" customWidth="1"/>
    <col min="13" max="13" width="9.28515625" style="1" bestFit="1" customWidth="1"/>
    <col min="14" max="14" width="12.140625" style="1" customWidth="1"/>
    <col min="15" max="15" width="12.7109375" style="1" customWidth="1"/>
    <col min="16" max="16" width="14" style="1" customWidth="1"/>
    <col min="17" max="17" width="13.28515625" style="1" customWidth="1"/>
    <col min="18" max="18" width="11.42578125" style="1" customWidth="1"/>
    <col min="19" max="19" width="12.5703125" style="1" customWidth="1"/>
    <col min="20" max="20" width="9.28515625" style="1" bestFit="1" customWidth="1"/>
    <col min="21" max="21" width="11.5703125" style="1" customWidth="1"/>
    <col min="22" max="22" width="12.28515625" style="1" customWidth="1"/>
    <col min="23" max="23" width="11.42578125" style="1" customWidth="1"/>
    <col min="24" max="24" width="14.7109375" style="1" customWidth="1"/>
    <col min="25" max="25" width="9.28515625" style="1" bestFit="1" customWidth="1"/>
    <col min="26" max="26" width="11" style="1" customWidth="1"/>
    <col min="27" max="27" width="9.7109375" style="1" bestFit="1" customWidth="1"/>
    <col min="28" max="28" width="17.42578125" style="1" customWidth="1"/>
    <col min="29" max="29" width="14.85546875" style="1" customWidth="1"/>
    <col min="30" max="30" width="12.42578125" style="1" customWidth="1"/>
    <col min="31" max="31" width="13" style="1" customWidth="1"/>
    <col min="32" max="32" width="14.85546875" style="1" customWidth="1"/>
    <col min="33" max="33" width="13.42578125" style="1" customWidth="1"/>
    <col min="34" max="34" width="13.28515625" style="1" customWidth="1"/>
    <col min="35" max="35" width="11.28515625" style="1" customWidth="1"/>
    <col min="36" max="36" width="12" style="1" customWidth="1"/>
    <col min="37" max="37" width="9.7109375" style="1" bestFit="1" customWidth="1"/>
    <col min="38" max="38" width="11.7109375" style="1" customWidth="1"/>
    <col min="39" max="39" width="9.7109375" style="1" bestFit="1" customWidth="1"/>
    <col min="40" max="42" width="12.7109375" style="1" customWidth="1"/>
    <col min="43" max="44" width="9.28515625" style="1" bestFit="1" customWidth="1"/>
    <col min="45" max="45" width="11.85546875" style="1" customWidth="1"/>
    <col min="46" max="16384" width="9.140625" style="1"/>
  </cols>
  <sheetData>
    <row r="2" spans="1:45" ht="15" customHeight="1" x14ac:dyDescent="0.2"/>
    <row r="3" spans="1:45" ht="15" customHeight="1" x14ac:dyDescent="0.2">
      <c r="A3" s="2"/>
      <c r="B3" s="2"/>
      <c r="C3" s="3" t="s">
        <v>116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 t="s">
        <v>117</v>
      </c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2"/>
      <c r="AP3" s="2"/>
      <c r="AQ3" s="2"/>
      <c r="AR3" s="2"/>
      <c r="AS3" s="2"/>
    </row>
    <row r="4" spans="1:45" ht="31.5" customHeight="1" x14ac:dyDescent="0.2">
      <c r="A4" s="2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2"/>
      <c r="AP4" s="2"/>
      <c r="AQ4" s="2"/>
      <c r="AR4" s="2"/>
      <c r="AS4" s="2"/>
    </row>
    <row r="5" spans="1:45" x14ac:dyDescent="0.2"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</row>
    <row r="6" spans="1:45" ht="12.75" customHeight="1" x14ac:dyDescent="0.2">
      <c r="A6" s="5" t="s">
        <v>0</v>
      </c>
      <c r="B6" s="6" t="s">
        <v>1</v>
      </c>
      <c r="C6" s="7" t="s">
        <v>2</v>
      </c>
      <c r="D6" s="8"/>
      <c r="E6" s="9" t="s">
        <v>3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/>
      <c r="R6" s="12" t="s">
        <v>4</v>
      </c>
      <c r="S6" s="13"/>
      <c r="T6" s="13"/>
      <c r="U6" s="13"/>
      <c r="V6" s="13"/>
      <c r="W6" s="13"/>
      <c r="X6" s="13"/>
      <c r="Y6" s="13"/>
      <c r="Z6" s="13"/>
      <c r="AA6" s="13"/>
      <c r="AB6" s="13"/>
      <c r="AC6" s="14"/>
      <c r="AD6" s="12" t="s">
        <v>5</v>
      </c>
      <c r="AE6" s="13"/>
      <c r="AF6" s="13"/>
      <c r="AG6" s="13"/>
      <c r="AH6" s="13"/>
      <c r="AI6" s="13"/>
      <c r="AJ6" s="13"/>
      <c r="AK6" s="14"/>
      <c r="AL6" s="7" t="s">
        <v>6</v>
      </c>
      <c r="AM6" s="8"/>
      <c r="AN6" s="15" t="s">
        <v>7</v>
      </c>
    </row>
    <row r="7" spans="1:45" ht="9.75" customHeight="1" x14ac:dyDescent="0.2">
      <c r="A7" s="16"/>
      <c r="B7" s="17"/>
      <c r="C7" s="18"/>
      <c r="D7" s="19"/>
      <c r="E7" s="20" t="s">
        <v>8</v>
      </c>
      <c r="F7" s="21"/>
      <c r="G7" s="22" t="s">
        <v>9</v>
      </c>
      <c r="H7" s="23"/>
      <c r="I7" s="20" t="s">
        <v>10</v>
      </c>
      <c r="J7" s="21"/>
      <c r="K7" s="24" t="s">
        <v>11</v>
      </c>
      <c r="L7" s="25"/>
      <c r="M7" s="24" t="s">
        <v>12</v>
      </c>
      <c r="N7" s="25"/>
      <c r="O7" s="24" t="s">
        <v>13</v>
      </c>
      <c r="P7" s="25"/>
      <c r="Q7" s="16" t="s">
        <v>14</v>
      </c>
      <c r="R7" s="20" t="s">
        <v>15</v>
      </c>
      <c r="S7" s="21"/>
      <c r="T7" s="22" t="s">
        <v>16</v>
      </c>
      <c r="U7" s="26"/>
      <c r="V7" s="26" t="s">
        <v>17</v>
      </c>
      <c r="W7" s="26"/>
      <c r="X7" s="26" t="s">
        <v>18</v>
      </c>
      <c r="Y7" s="26"/>
      <c r="Z7" s="26" t="s">
        <v>19</v>
      </c>
      <c r="AA7" s="26"/>
      <c r="AB7" s="26" t="s">
        <v>20</v>
      </c>
      <c r="AC7" s="23"/>
      <c r="AD7" s="24" t="s">
        <v>21</v>
      </c>
      <c r="AE7" s="27"/>
      <c r="AF7" s="27" t="s">
        <v>22</v>
      </c>
      <c r="AG7" s="27"/>
      <c r="AH7" s="27" t="s">
        <v>23</v>
      </c>
      <c r="AI7" s="27"/>
      <c r="AJ7" s="27" t="s">
        <v>24</v>
      </c>
      <c r="AK7" s="27"/>
      <c r="AL7" s="18"/>
      <c r="AM7" s="19"/>
      <c r="AN7" s="28"/>
    </row>
    <row r="8" spans="1:45" ht="12.75" customHeight="1" x14ac:dyDescent="0.2">
      <c r="A8" s="16"/>
      <c r="B8" s="17"/>
      <c r="C8" s="18"/>
      <c r="D8" s="19"/>
      <c r="E8" s="29"/>
      <c r="F8" s="30"/>
      <c r="G8" s="31"/>
      <c r="H8" s="32"/>
      <c r="I8" s="29"/>
      <c r="J8" s="30"/>
      <c r="K8" s="24"/>
      <c r="L8" s="25"/>
      <c r="M8" s="24"/>
      <c r="N8" s="25"/>
      <c r="O8" s="24"/>
      <c r="P8" s="25"/>
      <c r="Q8" s="16"/>
      <c r="R8" s="29"/>
      <c r="S8" s="30"/>
      <c r="T8" s="31"/>
      <c r="U8" s="33"/>
      <c r="V8" s="33"/>
      <c r="W8" s="33"/>
      <c r="X8" s="33"/>
      <c r="Y8" s="33"/>
      <c r="Z8" s="33"/>
      <c r="AA8" s="33"/>
      <c r="AB8" s="33"/>
      <c r="AC8" s="32"/>
      <c r="AD8" s="24"/>
      <c r="AE8" s="27"/>
      <c r="AF8" s="27"/>
      <c r="AG8" s="27"/>
      <c r="AH8" s="27"/>
      <c r="AI8" s="27"/>
      <c r="AJ8" s="27"/>
      <c r="AK8" s="27"/>
      <c r="AL8" s="18"/>
      <c r="AM8" s="19"/>
      <c r="AN8" s="28"/>
    </row>
    <row r="9" spans="1:45" ht="81.75" customHeight="1" x14ac:dyDescent="0.2">
      <c r="A9" s="16"/>
      <c r="B9" s="17"/>
      <c r="C9" s="34"/>
      <c r="D9" s="35"/>
      <c r="E9" s="36"/>
      <c r="F9" s="37"/>
      <c r="G9" s="38" t="s">
        <v>25</v>
      </c>
      <c r="H9" s="39" t="s">
        <v>26</v>
      </c>
      <c r="I9" s="36"/>
      <c r="J9" s="37"/>
      <c r="K9" s="40"/>
      <c r="L9" s="41"/>
      <c r="M9" s="40"/>
      <c r="N9" s="41"/>
      <c r="O9" s="40"/>
      <c r="P9" s="41"/>
      <c r="Q9" s="42"/>
      <c r="R9" s="36"/>
      <c r="S9" s="37"/>
      <c r="T9" s="43"/>
      <c r="U9" s="44"/>
      <c r="V9" s="44"/>
      <c r="W9" s="44"/>
      <c r="X9" s="44"/>
      <c r="Y9" s="44"/>
      <c r="Z9" s="44"/>
      <c r="AA9" s="44"/>
      <c r="AB9" s="44"/>
      <c r="AC9" s="45"/>
      <c r="AD9" s="40"/>
      <c r="AE9" s="46"/>
      <c r="AF9" s="46"/>
      <c r="AG9" s="46"/>
      <c r="AH9" s="46"/>
      <c r="AI9" s="46"/>
      <c r="AJ9" s="46"/>
      <c r="AK9" s="46"/>
      <c r="AL9" s="34"/>
      <c r="AM9" s="35"/>
      <c r="AN9" s="47"/>
    </row>
    <row r="10" spans="1:45" s="56" customFormat="1" ht="25.5" customHeight="1" x14ac:dyDescent="0.2">
      <c r="A10" s="42"/>
      <c r="B10" s="48"/>
      <c r="C10" s="49" t="s">
        <v>27</v>
      </c>
      <c r="D10" s="50" t="s">
        <v>28</v>
      </c>
      <c r="E10" s="49" t="s">
        <v>29</v>
      </c>
      <c r="F10" s="50" t="s">
        <v>28</v>
      </c>
      <c r="G10" s="51" t="s">
        <v>29</v>
      </c>
      <c r="H10" s="52" t="s">
        <v>29</v>
      </c>
      <c r="I10" s="49" t="s">
        <v>29</v>
      </c>
      <c r="J10" s="50" t="s">
        <v>28</v>
      </c>
      <c r="K10" s="49" t="s">
        <v>29</v>
      </c>
      <c r="L10" s="50" t="s">
        <v>28</v>
      </c>
      <c r="M10" s="49" t="s">
        <v>30</v>
      </c>
      <c r="N10" s="50" t="s">
        <v>28</v>
      </c>
      <c r="O10" s="49" t="s">
        <v>31</v>
      </c>
      <c r="P10" s="50" t="s">
        <v>28</v>
      </c>
      <c r="Q10" s="53" t="s">
        <v>28</v>
      </c>
      <c r="R10" s="49" t="s">
        <v>32</v>
      </c>
      <c r="S10" s="50" t="s">
        <v>33</v>
      </c>
      <c r="T10" s="51" t="s">
        <v>32</v>
      </c>
      <c r="U10" s="54" t="s">
        <v>33</v>
      </c>
      <c r="V10" s="54" t="s">
        <v>32</v>
      </c>
      <c r="W10" s="54" t="s">
        <v>33</v>
      </c>
      <c r="X10" s="54" t="s">
        <v>32</v>
      </c>
      <c r="Y10" s="54" t="s">
        <v>33</v>
      </c>
      <c r="Z10" s="54" t="s">
        <v>32</v>
      </c>
      <c r="AA10" s="54" t="s">
        <v>33</v>
      </c>
      <c r="AB10" s="54" t="s">
        <v>32</v>
      </c>
      <c r="AC10" s="52" t="s">
        <v>33</v>
      </c>
      <c r="AD10" s="49" t="s">
        <v>34</v>
      </c>
      <c r="AE10" s="54" t="s">
        <v>28</v>
      </c>
      <c r="AF10" s="54" t="s">
        <v>34</v>
      </c>
      <c r="AG10" s="54" t="s">
        <v>28</v>
      </c>
      <c r="AH10" s="54" t="s">
        <v>34</v>
      </c>
      <c r="AI10" s="54" t="s">
        <v>28</v>
      </c>
      <c r="AJ10" s="54" t="s">
        <v>34</v>
      </c>
      <c r="AK10" s="54" t="s">
        <v>28</v>
      </c>
      <c r="AL10" s="49" t="s">
        <v>31</v>
      </c>
      <c r="AM10" s="50" t="s">
        <v>28</v>
      </c>
      <c r="AN10" s="55" t="s">
        <v>28</v>
      </c>
    </row>
    <row r="11" spans="1:45" x14ac:dyDescent="0.2">
      <c r="A11" s="57">
        <v>1</v>
      </c>
      <c r="B11" s="58" t="s">
        <v>44</v>
      </c>
      <c r="C11" s="59">
        <v>0</v>
      </c>
      <c r="D11" s="60">
        <v>0</v>
      </c>
      <c r="E11" s="59">
        <v>0</v>
      </c>
      <c r="F11" s="60">
        <v>0</v>
      </c>
      <c r="G11" s="61">
        <v>0</v>
      </c>
      <c r="H11" s="62">
        <v>0</v>
      </c>
      <c r="I11" s="59">
        <v>10000</v>
      </c>
      <c r="J11" s="60">
        <v>8664.68</v>
      </c>
      <c r="K11" s="59">
        <v>7820</v>
      </c>
      <c r="L11" s="60">
        <v>23322.859999999997</v>
      </c>
      <c r="M11" s="59">
        <v>3080</v>
      </c>
      <c r="N11" s="60">
        <v>12349.160000000003</v>
      </c>
      <c r="O11" s="59">
        <v>5921</v>
      </c>
      <c r="P11" s="60">
        <v>23500.059999999998</v>
      </c>
      <c r="Q11" s="63">
        <f t="shared" ref="Q11:Q62" si="0">F11+L11+N11+P11+J11</f>
        <v>67836.760000000009</v>
      </c>
      <c r="R11" s="59">
        <v>11199</v>
      </c>
      <c r="S11" s="60">
        <v>1525622.01</v>
      </c>
      <c r="T11" s="64">
        <v>11044</v>
      </c>
      <c r="U11" s="65">
        <v>1479012.2799999998</v>
      </c>
      <c r="V11" s="66">
        <v>0</v>
      </c>
      <c r="W11" s="66">
        <v>0</v>
      </c>
      <c r="X11" s="66">
        <v>0</v>
      </c>
      <c r="Y11" s="66">
        <v>0</v>
      </c>
      <c r="Z11" s="65">
        <v>155</v>
      </c>
      <c r="AA11" s="67">
        <v>46609.729999999996</v>
      </c>
      <c r="AB11" s="68">
        <v>0</v>
      </c>
      <c r="AC11" s="69">
        <v>0</v>
      </c>
      <c r="AD11" s="59">
        <v>695</v>
      </c>
      <c r="AE11" s="67">
        <v>66482.81</v>
      </c>
      <c r="AF11" s="67">
        <v>695</v>
      </c>
      <c r="AG11" s="67">
        <v>66482.81</v>
      </c>
      <c r="AH11" s="67">
        <v>0</v>
      </c>
      <c r="AI11" s="67">
        <v>0</v>
      </c>
      <c r="AJ11" s="67">
        <v>0</v>
      </c>
      <c r="AK11" s="60">
        <v>0</v>
      </c>
      <c r="AL11" s="59">
        <v>0</v>
      </c>
      <c r="AM11" s="60">
        <v>0</v>
      </c>
      <c r="AN11" s="70">
        <f t="shared" ref="AN11:AN62" si="1">D11+Q11+S11+AE11</f>
        <v>1659941.58</v>
      </c>
    </row>
    <row r="12" spans="1:45" x14ac:dyDescent="0.2">
      <c r="A12" s="71">
        <v>2</v>
      </c>
      <c r="B12" s="72" t="s">
        <v>45</v>
      </c>
      <c r="C12" s="73">
        <v>0</v>
      </c>
      <c r="D12" s="74">
        <v>0</v>
      </c>
      <c r="E12" s="73">
        <v>0</v>
      </c>
      <c r="F12" s="74">
        <v>0</v>
      </c>
      <c r="G12" s="75">
        <v>0</v>
      </c>
      <c r="H12" s="76">
        <v>0</v>
      </c>
      <c r="I12" s="73">
        <v>6900</v>
      </c>
      <c r="J12" s="74">
        <v>6597.03</v>
      </c>
      <c r="K12" s="73">
        <v>4000</v>
      </c>
      <c r="L12" s="74">
        <v>8621.5</v>
      </c>
      <c r="M12" s="73">
        <v>2368</v>
      </c>
      <c r="N12" s="74">
        <v>11299.8</v>
      </c>
      <c r="O12" s="73">
        <v>2262</v>
      </c>
      <c r="P12" s="74">
        <v>10537.190000000002</v>
      </c>
      <c r="Q12" s="77">
        <f t="shared" si="0"/>
        <v>37055.520000000004</v>
      </c>
      <c r="R12" s="73">
        <v>3567</v>
      </c>
      <c r="S12" s="74">
        <v>353940.45</v>
      </c>
      <c r="T12" s="78">
        <v>3500</v>
      </c>
      <c r="U12" s="79">
        <v>323602.67</v>
      </c>
      <c r="V12" s="80">
        <v>0</v>
      </c>
      <c r="W12" s="80">
        <v>0</v>
      </c>
      <c r="X12" s="80">
        <v>24</v>
      </c>
      <c r="Y12" s="80">
        <v>2665.31</v>
      </c>
      <c r="Z12" s="79">
        <v>43</v>
      </c>
      <c r="AA12" s="81">
        <v>27672.47</v>
      </c>
      <c r="AB12" s="82">
        <v>0</v>
      </c>
      <c r="AC12" s="83">
        <v>0</v>
      </c>
      <c r="AD12" s="73">
        <v>790</v>
      </c>
      <c r="AE12" s="81">
        <v>33264.53</v>
      </c>
      <c r="AF12" s="81">
        <v>790</v>
      </c>
      <c r="AG12" s="81">
        <v>33264.53</v>
      </c>
      <c r="AH12" s="81">
        <v>0</v>
      </c>
      <c r="AI12" s="81">
        <v>0</v>
      </c>
      <c r="AJ12" s="81">
        <v>0</v>
      </c>
      <c r="AK12" s="74">
        <v>0</v>
      </c>
      <c r="AL12" s="73">
        <v>0</v>
      </c>
      <c r="AM12" s="74">
        <v>0</v>
      </c>
      <c r="AN12" s="84">
        <f t="shared" si="1"/>
        <v>424260.5</v>
      </c>
    </row>
    <row r="13" spans="1:45" x14ac:dyDescent="0.2">
      <c r="A13" s="71">
        <v>3</v>
      </c>
      <c r="B13" s="72" t="s">
        <v>46</v>
      </c>
      <c r="C13" s="73">
        <v>0</v>
      </c>
      <c r="D13" s="74">
        <v>0</v>
      </c>
      <c r="E13" s="73">
        <v>0</v>
      </c>
      <c r="F13" s="74">
        <v>0</v>
      </c>
      <c r="G13" s="75">
        <v>0</v>
      </c>
      <c r="H13" s="76">
        <v>0</v>
      </c>
      <c r="I13" s="73">
        <v>9598</v>
      </c>
      <c r="J13" s="74">
        <v>28742.460000000003</v>
      </c>
      <c r="K13" s="73">
        <v>0</v>
      </c>
      <c r="L13" s="74">
        <v>0</v>
      </c>
      <c r="M13" s="73">
        <v>7426</v>
      </c>
      <c r="N13" s="74">
        <v>47986.299999999988</v>
      </c>
      <c r="O13" s="73">
        <v>50729</v>
      </c>
      <c r="P13" s="74">
        <v>120667.76000000001</v>
      </c>
      <c r="Q13" s="77">
        <f t="shared" si="0"/>
        <v>197396.52</v>
      </c>
      <c r="R13" s="73">
        <v>3529</v>
      </c>
      <c r="S13" s="74">
        <v>606558.75</v>
      </c>
      <c r="T13" s="78">
        <v>25</v>
      </c>
      <c r="U13" s="79">
        <v>2705.0500000000466</v>
      </c>
      <c r="V13" s="80">
        <v>3354</v>
      </c>
      <c r="W13" s="80">
        <v>573693.1</v>
      </c>
      <c r="X13" s="80">
        <v>0</v>
      </c>
      <c r="Y13" s="80">
        <v>0</v>
      </c>
      <c r="Z13" s="80">
        <v>0</v>
      </c>
      <c r="AA13" s="81">
        <v>0</v>
      </c>
      <c r="AB13" s="82">
        <v>150</v>
      </c>
      <c r="AC13" s="83">
        <v>30160.600000000002</v>
      </c>
      <c r="AD13" s="73">
        <v>2353</v>
      </c>
      <c r="AE13" s="81">
        <v>363151.52</v>
      </c>
      <c r="AF13" s="82">
        <v>210</v>
      </c>
      <c r="AG13" s="81">
        <v>23003.520000000019</v>
      </c>
      <c r="AH13" s="81">
        <v>2143</v>
      </c>
      <c r="AI13" s="81">
        <v>340148</v>
      </c>
      <c r="AJ13" s="81">
        <v>0</v>
      </c>
      <c r="AK13" s="74">
        <v>0</v>
      </c>
      <c r="AL13" s="73">
        <v>0</v>
      </c>
      <c r="AM13" s="74">
        <v>0</v>
      </c>
      <c r="AN13" s="84">
        <f t="shared" si="1"/>
        <v>1167106.79</v>
      </c>
    </row>
    <row r="14" spans="1:45" x14ac:dyDescent="0.2">
      <c r="A14" s="71">
        <v>4</v>
      </c>
      <c r="B14" s="72" t="s">
        <v>47</v>
      </c>
      <c r="C14" s="73">
        <v>0</v>
      </c>
      <c r="D14" s="74">
        <v>0</v>
      </c>
      <c r="E14" s="73">
        <v>0</v>
      </c>
      <c r="F14" s="74">
        <v>0</v>
      </c>
      <c r="G14" s="75">
        <v>0</v>
      </c>
      <c r="H14" s="76">
        <v>0</v>
      </c>
      <c r="I14" s="73">
        <v>3050</v>
      </c>
      <c r="J14" s="74">
        <v>2284.08</v>
      </c>
      <c r="K14" s="73">
        <v>0</v>
      </c>
      <c r="L14" s="74">
        <v>0</v>
      </c>
      <c r="M14" s="73">
        <v>9500</v>
      </c>
      <c r="N14" s="74">
        <v>29738.71</v>
      </c>
      <c r="O14" s="73">
        <v>0</v>
      </c>
      <c r="P14" s="74">
        <v>0</v>
      </c>
      <c r="Q14" s="77">
        <f t="shared" si="0"/>
        <v>32022.79</v>
      </c>
      <c r="R14" s="73">
        <v>795</v>
      </c>
      <c r="S14" s="74">
        <v>108224.28</v>
      </c>
      <c r="T14" s="78">
        <v>795</v>
      </c>
      <c r="U14" s="79">
        <v>108224.28</v>
      </c>
      <c r="V14" s="80">
        <v>0</v>
      </c>
      <c r="W14" s="80">
        <v>0</v>
      </c>
      <c r="X14" s="80">
        <v>0</v>
      </c>
      <c r="Y14" s="80">
        <v>0</v>
      </c>
      <c r="Z14" s="79">
        <v>0</v>
      </c>
      <c r="AA14" s="81">
        <v>0</v>
      </c>
      <c r="AB14" s="81">
        <v>0</v>
      </c>
      <c r="AC14" s="83">
        <v>0</v>
      </c>
      <c r="AD14" s="73">
        <v>509</v>
      </c>
      <c r="AE14" s="81">
        <v>31522.690000000002</v>
      </c>
      <c r="AF14" s="81">
        <v>509</v>
      </c>
      <c r="AG14" s="81">
        <v>31522.690000000002</v>
      </c>
      <c r="AH14" s="81">
        <v>0</v>
      </c>
      <c r="AI14" s="81">
        <v>0</v>
      </c>
      <c r="AJ14" s="81">
        <v>0</v>
      </c>
      <c r="AK14" s="74">
        <v>0</v>
      </c>
      <c r="AL14" s="73">
        <v>0</v>
      </c>
      <c r="AM14" s="74">
        <v>0</v>
      </c>
      <c r="AN14" s="84">
        <f t="shared" si="1"/>
        <v>171769.76</v>
      </c>
    </row>
    <row r="15" spans="1:45" x14ac:dyDescent="0.2">
      <c r="A15" s="71">
        <v>5</v>
      </c>
      <c r="B15" s="72" t="s">
        <v>48</v>
      </c>
      <c r="C15" s="73">
        <v>0</v>
      </c>
      <c r="D15" s="74">
        <v>0</v>
      </c>
      <c r="E15" s="73">
        <v>0</v>
      </c>
      <c r="F15" s="74">
        <v>0</v>
      </c>
      <c r="G15" s="75">
        <v>0</v>
      </c>
      <c r="H15" s="76">
        <v>0</v>
      </c>
      <c r="I15" s="73">
        <v>50</v>
      </c>
      <c r="J15" s="74">
        <v>35.06</v>
      </c>
      <c r="K15" s="73">
        <v>0</v>
      </c>
      <c r="L15" s="74">
        <v>0</v>
      </c>
      <c r="M15" s="73">
        <v>12950</v>
      </c>
      <c r="N15" s="74">
        <v>63628.53</v>
      </c>
      <c r="O15" s="73">
        <v>0</v>
      </c>
      <c r="P15" s="74">
        <v>0</v>
      </c>
      <c r="Q15" s="77">
        <f t="shared" si="0"/>
        <v>63663.59</v>
      </c>
      <c r="R15" s="73">
        <v>0</v>
      </c>
      <c r="S15" s="74">
        <v>0</v>
      </c>
      <c r="T15" s="78">
        <v>0</v>
      </c>
      <c r="U15" s="79">
        <v>0</v>
      </c>
      <c r="V15" s="80">
        <v>0</v>
      </c>
      <c r="W15" s="80">
        <v>0</v>
      </c>
      <c r="X15" s="80">
        <v>0</v>
      </c>
      <c r="Y15" s="80">
        <v>0</v>
      </c>
      <c r="Z15" s="79">
        <v>0</v>
      </c>
      <c r="AA15" s="81">
        <v>0</v>
      </c>
      <c r="AB15" s="81">
        <v>0</v>
      </c>
      <c r="AC15" s="83">
        <v>0</v>
      </c>
      <c r="AD15" s="73">
        <v>0</v>
      </c>
      <c r="AE15" s="81">
        <v>0</v>
      </c>
      <c r="AF15" s="81">
        <v>0</v>
      </c>
      <c r="AG15" s="81">
        <v>0</v>
      </c>
      <c r="AH15" s="81">
        <v>0</v>
      </c>
      <c r="AI15" s="81">
        <v>0</v>
      </c>
      <c r="AJ15" s="81">
        <v>0</v>
      </c>
      <c r="AK15" s="74">
        <v>0</v>
      </c>
      <c r="AL15" s="73">
        <v>0</v>
      </c>
      <c r="AM15" s="74">
        <v>0</v>
      </c>
      <c r="AN15" s="84">
        <f t="shared" si="1"/>
        <v>63663.59</v>
      </c>
    </row>
    <row r="16" spans="1:45" x14ac:dyDescent="0.2">
      <c r="A16" s="71">
        <v>6</v>
      </c>
      <c r="B16" s="72" t="s">
        <v>49</v>
      </c>
      <c r="C16" s="73">
        <v>0</v>
      </c>
      <c r="D16" s="74">
        <v>0</v>
      </c>
      <c r="E16" s="73">
        <v>0</v>
      </c>
      <c r="F16" s="74">
        <v>0</v>
      </c>
      <c r="G16" s="75">
        <v>0</v>
      </c>
      <c r="H16" s="76">
        <v>0</v>
      </c>
      <c r="I16" s="73">
        <v>0</v>
      </c>
      <c r="J16" s="74">
        <v>0</v>
      </c>
      <c r="K16" s="73">
        <v>1200</v>
      </c>
      <c r="L16" s="74">
        <v>2510.87</v>
      </c>
      <c r="M16" s="73">
        <v>0</v>
      </c>
      <c r="N16" s="74">
        <v>0</v>
      </c>
      <c r="O16" s="73">
        <v>117379</v>
      </c>
      <c r="P16" s="74">
        <v>75313.26999999999</v>
      </c>
      <c r="Q16" s="77">
        <f t="shared" si="0"/>
        <v>77824.139999999985</v>
      </c>
      <c r="R16" s="73">
        <v>1678</v>
      </c>
      <c r="S16" s="74">
        <v>164125.14000000001</v>
      </c>
      <c r="T16" s="78">
        <v>1678</v>
      </c>
      <c r="U16" s="79">
        <v>164125.14000000001</v>
      </c>
      <c r="V16" s="80">
        <v>0</v>
      </c>
      <c r="W16" s="80">
        <v>0</v>
      </c>
      <c r="X16" s="80">
        <v>0</v>
      </c>
      <c r="Y16" s="80">
        <v>0</v>
      </c>
      <c r="Z16" s="79">
        <v>0</v>
      </c>
      <c r="AA16" s="81">
        <v>0</v>
      </c>
      <c r="AB16" s="81">
        <v>0</v>
      </c>
      <c r="AC16" s="85">
        <v>0</v>
      </c>
      <c r="AD16" s="73">
        <v>100</v>
      </c>
      <c r="AE16" s="81">
        <v>3306.54</v>
      </c>
      <c r="AF16" s="81">
        <v>100</v>
      </c>
      <c r="AG16" s="81">
        <v>3306.54</v>
      </c>
      <c r="AH16" s="81">
        <v>0</v>
      </c>
      <c r="AI16" s="81">
        <v>0</v>
      </c>
      <c r="AJ16" s="81">
        <v>0</v>
      </c>
      <c r="AK16" s="74">
        <v>0</v>
      </c>
      <c r="AL16" s="73">
        <v>0</v>
      </c>
      <c r="AM16" s="74">
        <v>0</v>
      </c>
      <c r="AN16" s="84">
        <f t="shared" si="1"/>
        <v>245255.82</v>
      </c>
    </row>
    <row r="17" spans="1:41" x14ac:dyDescent="0.2">
      <c r="A17" s="71">
        <v>7</v>
      </c>
      <c r="B17" s="72" t="s">
        <v>50</v>
      </c>
      <c r="C17" s="73">
        <v>0</v>
      </c>
      <c r="D17" s="74">
        <v>0</v>
      </c>
      <c r="E17" s="73">
        <v>2118</v>
      </c>
      <c r="F17" s="74">
        <v>13102.188258770659</v>
      </c>
      <c r="G17" s="75">
        <v>1341</v>
      </c>
      <c r="H17" s="76">
        <v>777</v>
      </c>
      <c r="I17" s="73">
        <v>26547</v>
      </c>
      <c r="J17" s="74">
        <v>27079.5</v>
      </c>
      <c r="K17" s="73">
        <v>1350</v>
      </c>
      <c r="L17" s="74">
        <v>2693.3099999999995</v>
      </c>
      <c r="M17" s="73">
        <v>18193</v>
      </c>
      <c r="N17" s="74">
        <v>58431.8</v>
      </c>
      <c r="O17" s="73">
        <v>3385</v>
      </c>
      <c r="P17" s="74">
        <v>7094.3200000000006</v>
      </c>
      <c r="Q17" s="77">
        <f t="shared" si="0"/>
        <v>108401.11825877067</v>
      </c>
      <c r="R17" s="73">
        <v>0</v>
      </c>
      <c r="S17" s="74">
        <v>0</v>
      </c>
      <c r="T17" s="78">
        <v>0</v>
      </c>
      <c r="U17" s="79">
        <v>0</v>
      </c>
      <c r="V17" s="80">
        <v>0</v>
      </c>
      <c r="W17" s="80">
        <v>0</v>
      </c>
      <c r="X17" s="80">
        <v>0</v>
      </c>
      <c r="Y17" s="80">
        <v>0</v>
      </c>
      <c r="Z17" s="79">
        <v>0</v>
      </c>
      <c r="AA17" s="81">
        <v>0</v>
      </c>
      <c r="AB17" s="81">
        <v>0</v>
      </c>
      <c r="AC17" s="85">
        <v>0</v>
      </c>
      <c r="AD17" s="73">
        <v>796</v>
      </c>
      <c r="AE17" s="81">
        <v>39633.909999999996</v>
      </c>
      <c r="AF17" s="81">
        <v>796</v>
      </c>
      <c r="AG17" s="81">
        <v>39633.909999999996</v>
      </c>
      <c r="AH17" s="81">
        <v>0</v>
      </c>
      <c r="AI17" s="81">
        <v>0</v>
      </c>
      <c r="AJ17" s="81">
        <v>0</v>
      </c>
      <c r="AK17" s="74">
        <v>0</v>
      </c>
      <c r="AL17" s="73">
        <v>0</v>
      </c>
      <c r="AM17" s="74">
        <v>0</v>
      </c>
      <c r="AN17" s="84">
        <f t="shared" si="1"/>
        <v>148035.02825877068</v>
      </c>
      <c r="AO17" s="86"/>
    </row>
    <row r="18" spans="1:41" x14ac:dyDescent="0.2">
      <c r="A18" s="71">
        <v>8</v>
      </c>
      <c r="B18" s="72" t="s">
        <v>51</v>
      </c>
      <c r="C18" s="73">
        <v>0</v>
      </c>
      <c r="D18" s="74">
        <v>0</v>
      </c>
      <c r="E18" s="73">
        <v>5001</v>
      </c>
      <c r="F18" s="74">
        <v>30058.85011757863</v>
      </c>
      <c r="G18" s="75">
        <v>3169</v>
      </c>
      <c r="H18" s="76">
        <v>1832</v>
      </c>
      <c r="I18" s="73">
        <v>30400</v>
      </c>
      <c r="J18" s="74">
        <v>25698.52</v>
      </c>
      <c r="K18" s="73">
        <v>350</v>
      </c>
      <c r="L18" s="74">
        <v>734.94</v>
      </c>
      <c r="M18" s="73">
        <v>29175</v>
      </c>
      <c r="N18" s="74">
        <v>118079.8</v>
      </c>
      <c r="O18" s="73">
        <v>923</v>
      </c>
      <c r="P18" s="74">
        <v>1976.77</v>
      </c>
      <c r="Q18" s="77">
        <f t="shared" si="0"/>
        <v>176548.88011757861</v>
      </c>
      <c r="R18" s="73">
        <v>2634</v>
      </c>
      <c r="S18" s="74">
        <v>507432.71</v>
      </c>
      <c r="T18" s="78">
        <v>2598</v>
      </c>
      <c r="U18" s="79">
        <v>503439.76999999996</v>
      </c>
      <c r="V18" s="80">
        <v>0</v>
      </c>
      <c r="W18" s="80">
        <v>0</v>
      </c>
      <c r="X18" s="80">
        <v>36</v>
      </c>
      <c r="Y18" s="80">
        <v>3992.9399999999996</v>
      </c>
      <c r="Z18" s="79">
        <v>0</v>
      </c>
      <c r="AA18" s="81">
        <v>0</v>
      </c>
      <c r="AB18" s="81">
        <v>0</v>
      </c>
      <c r="AC18" s="85">
        <v>0</v>
      </c>
      <c r="AD18" s="73">
        <v>265</v>
      </c>
      <c r="AE18" s="81">
        <v>9682.82</v>
      </c>
      <c r="AF18" s="81">
        <v>265</v>
      </c>
      <c r="AG18" s="81">
        <v>9682.82</v>
      </c>
      <c r="AH18" s="81">
        <v>0</v>
      </c>
      <c r="AI18" s="81">
        <v>0</v>
      </c>
      <c r="AJ18" s="81">
        <v>0</v>
      </c>
      <c r="AK18" s="74">
        <v>0</v>
      </c>
      <c r="AL18" s="73">
        <v>0</v>
      </c>
      <c r="AM18" s="74">
        <v>0</v>
      </c>
      <c r="AN18" s="84">
        <f t="shared" si="1"/>
        <v>693664.41011757858</v>
      </c>
      <c r="AO18" s="86"/>
    </row>
    <row r="19" spans="1:41" x14ac:dyDescent="0.2">
      <c r="A19" s="71">
        <v>9</v>
      </c>
      <c r="B19" s="72" t="s">
        <v>52</v>
      </c>
      <c r="C19" s="73">
        <v>0</v>
      </c>
      <c r="D19" s="74">
        <v>0</v>
      </c>
      <c r="E19" s="73">
        <v>8651</v>
      </c>
      <c r="F19" s="74">
        <v>50003.632872499809</v>
      </c>
      <c r="G19" s="75">
        <v>5486</v>
      </c>
      <c r="H19" s="76">
        <v>3165</v>
      </c>
      <c r="I19" s="73">
        <v>41216</v>
      </c>
      <c r="J19" s="74">
        <v>43205.79</v>
      </c>
      <c r="K19" s="73">
        <v>2150</v>
      </c>
      <c r="L19" s="74">
        <v>4625.9800000000005</v>
      </c>
      <c r="M19" s="73">
        <v>17600</v>
      </c>
      <c r="N19" s="74">
        <v>76178.539999999994</v>
      </c>
      <c r="O19" s="73">
        <v>4270</v>
      </c>
      <c r="P19" s="74">
        <v>13819.24</v>
      </c>
      <c r="Q19" s="77">
        <f t="shared" si="0"/>
        <v>187833.1828724998</v>
      </c>
      <c r="R19" s="73">
        <v>5757</v>
      </c>
      <c r="S19" s="74">
        <v>749373.23</v>
      </c>
      <c r="T19" s="78">
        <v>5742</v>
      </c>
      <c r="U19" s="79">
        <v>743231.32</v>
      </c>
      <c r="V19" s="80">
        <v>0</v>
      </c>
      <c r="W19" s="80">
        <v>0</v>
      </c>
      <c r="X19" s="80">
        <v>0</v>
      </c>
      <c r="Y19" s="80">
        <v>0</v>
      </c>
      <c r="Z19" s="79">
        <v>15</v>
      </c>
      <c r="AA19" s="81">
        <v>6141.91</v>
      </c>
      <c r="AB19" s="81">
        <v>0</v>
      </c>
      <c r="AC19" s="85">
        <v>0</v>
      </c>
      <c r="AD19" s="73">
        <v>229</v>
      </c>
      <c r="AE19" s="81">
        <v>9249.3000000000011</v>
      </c>
      <c r="AF19" s="81">
        <v>229</v>
      </c>
      <c r="AG19" s="81">
        <v>9249.3000000000011</v>
      </c>
      <c r="AH19" s="81">
        <v>0</v>
      </c>
      <c r="AI19" s="81">
        <v>0</v>
      </c>
      <c r="AJ19" s="81">
        <v>0</v>
      </c>
      <c r="AK19" s="74">
        <v>0</v>
      </c>
      <c r="AL19" s="73">
        <v>0</v>
      </c>
      <c r="AM19" s="74">
        <v>0</v>
      </c>
      <c r="AN19" s="84">
        <f t="shared" si="1"/>
        <v>946455.71287249983</v>
      </c>
      <c r="AO19" s="86"/>
    </row>
    <row r="20" spans="1:41" x14ac:dyDescent="0.2">
      <c r="A20" s="71">
        <v>10</v>
      </c>
      <c r="B20" s="72" t="s">
        <v>53</v>
      </c>
      <c r="C20" s="73">
        <v>0</v>
      </c>
      <c r="D20" s="74">
        <v>0</v>
      </c>
      <c r="E20" s="73">
        <v>0</v>
      </c>
      <c r="F20" s="74">
        <v>0</v>
      </c>
      <c r="G20" s="75">
        <v>0</v>
      </c>
      <c r="H20" s="76">
        <v>0</v>
      </c>
      <c r="I20" s="73">
        <v>18320</v>
      </c>
      <c r="J20" s="74">
        <v>21991.72</v>
      </c>
      <c r="K20" s="73">
        <v>485</v>
      </c>
      <c r="L20" s="74">
        <v>1075.6300000000001</v>
      </c>
      <c r="M20" s="73">
        <v>8505</v>
      </c>
      <c r="N20" s="74">
        <v>50001.49</v>
      </c>
      <c r="O20" s="73">
        <v>1212</v>
      </c>
      <c r="P20" s="74">
        <v>1362.53</v>
      </c>
      <c r="Q20" s="77">
        <f t="shared" si="0"/>
        <v>74431.37</v>
      </c>
      <c r="R20" s="73">
        <v>4403</v>
      </c>
      <c r="S20" s="74">
        <v>355660.75</v>
      </c>
      <c r="T20" s="78">
        <v>4403</v>
      </c>
      <c r="U20" s="79">
        <v>355660.75</v>
      </c>
      <c r="V20" s="80">
        <v>0</v>
      </c>
      <c r="W20" s="80">
        <v>0</v>
      </c>
      <c r="X20" s="80">
        <v>0</v>
      </c>
      <c r="Y20" s="80">
        <v>0</v>
      </c>
      <c r="Z20" s="79">
        <v>0</v>
      </c>
      <c r="AA20" s="81">
        <v>0</v>
      </c>
      <c r="AB20" s="81">
        <v>0</v>
      </c>
      <c r="AC20" s="85">
        <v>0</v>
      </c>
      <c r="AD20" s="73">
        <v>884</v>
      </c>
      <c r="AE20" s="81">
        <v>28158.74</v>
      </c>
      <c r="AF20" s="81">
        <v>884</v>
      </c>
      <c r="AG20" s="81">
        <v>28158.74</v>
      </c>
      <c r="AH20" s="81">
        <v>0</v>
      </c>
      <c r="AI20" s="81">
        <v>0</v>
      </c>
      <c r="AJ20" s="81">
        <v>0</v>
      </c>
      <c r="AK20" s="74">
        <v>0</v>
      </c>
      <c r="AL20" s="73">
        <v>0</v>
      </c>
      <c r="AM20" s="74">
        <v>0</v>
      </c>
      <c r="AN20" s="84">
        <f t="shared" si="1"/>
        <v>458250.86</v>
      </c>
      <c r="AO20" s="86"/>
    </row>
    <row r="21" spans="1:41" x14ac:dyDescent="0.2">
      <c r="A21" s="71">
        <v>11</v>
      </c>
      <c r="B21" s="72" t="s">
        <v>54</v>
      </c>
      <c r="C21" s="73">
        <v>0</v>
      </c>
      <c r="D21" s="74">
        <v>0</v>
      </c>
      <c r="E21" s="73">
        <v>0</v>
      </c>
      <c r="F21" s="74">
        <v>0</v>
      </c>
      <c r="G21" s="75">
        <v>0</v>
      </c>
      <c r="H21" s="76">
        <v>0</v>
      </c>
      <c r="I21" s="73">
        <v>0</v>
      </c>
      <c r="J21" s="74">
        <v>0</v>
      </c>
      <c r="K21" s="73">
        <v>0</v>
      </c>
      <c r="L21" s="74">
        <v>0</v>
      </c>
      <c r="M21" s="73">
        <v>0</v>
      </c>
      <c r="N21" s="74">
        <v>0</v>
      </c>
      <c r="O21" s="73">
        <v>0</v>
      </c>
      <c r="P21" s="74">
        <v>0</v>
      </c>
      <c r="Q21" s="77">
        <f t="shared" si="0"/>
        <v>0</v>
      </c>
      <c r="R21" s="73">
        <v>851</v>
      </c>
      <c r="S21" s="74">
        <v>93477.65</v>
      </c>
      <c r="T21" s="78">
        <v>851</v>
      </c>
      <c r="U21" s="79">
        <v>93477.650000000009</v>
      </c>
      <c r="V21" s="80">
        <v>0</v>
      </c>
      <c r="W21" s="80">
        <v>0</v>
      </c>
      <c r="X21" s="80">
        <v>0</v>
      </c>
      <c r="Y21" s="80">
        <v>0</v>
      </c>
      <c r="Z21" s="79">
        <v>0</v>
      </c>
      <c r="AA21" s="81">
        <v>0</v>
      </c>
      <c r="AB21" s="81">
        <v>0</v>
      </c>
      <c r="AC21" s="85">
        <v>0</v>
      </c>
      <c r="AD21" s="73">
        <v>0</v>
      </c>
      <c r="AE21" s="81">
        <v>0</v>
      </c>
      <c r="AF21" s="81">
        <v>0</v>
      </c>
      <c r="AG21" s="81">
        <v>0</v>
      </c>
      <c r="AH21" s="81">
        <v>0</v>
      </c>
      <c r="AI21" s="81">
        <v>0</v>
      </c>
      <c r="AJ21" s="81">
        <v>0</v>
      </c>
      <c r="AK21" s="74">
        <v>0</v>
      </c>
      <c r="AL21" s="73">
        <v>0</v>
      </c>
      <c r="AM21" s="74">
        <v>0</v>
      </c>
      <c r="AN21" s="84">
        <f t="shared" si="1"/>
        <v>93477.65</v>
      </c>
      <c r="AO21" s="86"/>
    </row>
    <row r="22" spans="1:41" x14ac:dyDescent="0.2">
      <c r="A22" s="71">
        <v>12</v>
      </c>
      <c r="B22" s="72" t="s">
        <v>55</v>
      </c>
      <c r="C22" s="73">
        <v>0</v>
      </c>
      <c r="D22" s="74">
        <v>0</v>
      </c>
      <c r="E22" s="73">
        <v>13530</v>
      </c>
      <c r="F22" s="74">
        <v>76869.748697523071</v>
      </c>
      <c r="G22" s="75">
        <v>8533</v>
      </c>
      <c r="H22" s="76">
        <v>4997</v>
      </c>
      <c r="I22" s="73">
        <v>43207</v>
      </c>
      <c r="J22" s="74">
        <v>41772.880000000005</v>
      </c>
      <c r="K22" s="73">
        <v>18315</v>
      </c>
      <c r="L22" s="74">
        <v>43375.28</v>
      </c>
      <c r="M22" s="73">
        <v>39658</v>
      </c>
      <c r="N22" s="74">
        <v>50724.17</v>
      </c>
      <c r="O22" s="73">
        <v>1236</v>
      </c>
      <c r="P22" s="74">
        <v>3403.85</v>
      </c>
      <c r="Q22" s="77">
        <f t="shared" si="0"/>
        <v>216145.92869752308</v>
      </c>
      <c r="R22" s="73">
        <v>0</v>
      </c>
      <c r="S22" s="74">
        <v>0</v>
      </c>
      <c r="T22" s="78">
        <v>0</v>
      </c>
      <c r="U22" s="79">
        <v>0</v>
      </c>
      <c r="V22" s="79">
        <v>0</v>
      </c>
      <c r="W22" s="79">
        <v>0</v>
      </c>
      <c r="X22" s="79">
        <v>0</v>
      </c>
      <c r="Y22" s="80">
        <v>0</v>
      </c>
      <c r="Z22" s="79">
        <v>0</v>
      </c>
      <c r="AA22" s="81">
        <v>0</v>
      </c>
      <c r="AB22" s="81">
        <v>0</v>
      </c>
      <c r="AC22" s="85">
        <v>0</v>
      </c>
      <c r="AD22" s="73">
        <v>976</v>
      </c>
      <c r="AE22" s="81">
        <v>34240.039999999994</v>
      </c>
      <c r="AF22" s="81">
        <v>976</v>
      </c>
      <c r="AG22" s="81">
        <v>34240.039999999994</v>
      </c>
      <c r="AH22" s="81">
        <v>0</v>
      </c>
      <c r="AI22" s="81">
        <v>0</v>
      </c>
      <c r="AJ22" s="81">
        <v>0</v>
      </c>
      <c r="AK22" s="74">
        <v>0</v>
      </c>
      <c r="AL22" s="73">
        <v>0</v>
      </c>
      <c r="AM22" s="74">
        <v>0</v>
      </c>
      <c r="AN22" s="84">
        <f t="shared" si="1"/>
        <v>250385.96869752306</v>
      </c>
      <c r="AO22" s="86"/>
    </row>
    <row r="23" spans="1:41" x14ac:dyDescent="0.2">
      <c r="A23" s="71">
        <v>13</v>
      </c>
      <c r="B23" s="72" t="s">
        <v>56</v>
      </c>
      <c r="C23" s="73">
        <v>0</v>
      </c>
      <c r="D23" s="74">
        <v>0</v>
      </c>
      <c r="E23" s="73">
        <v>14412</v>
      </c>
      <c r="F23" s="74">
        <v>83008.602758447902</v>
      </c>
      <c r="G23" s="75">
        <v>9082</v>
      </c>
      <c r="H23" s="76">
        <v>5330</v>
      </c>
      <c r="I23" s="73">
        <v>53970</v>
      </c>
      <c r="J23" s="74">
        <v>49020.88</v>
      </c>
      <c r="K23" s="73">
        <v>5647</v>
      </c>
      <c r="L23" s="74">
        <v>11821.189999999999</v>
      </c>
      <c r="M23" s="73">
        <v>38140</v>
      </c>
      <c r="N23" s="74">
        <v>75841.36</v>
      </c>
      <c r="O23" s="73">
        <v>909</v>
      </c>
      <c r="P23" s="74">
        <v>3045.15</v>
      </c>
      <c r="Q23" s="77">
        <f t="shared" si="0"/>
        <v>222737.18275844792</v>
      </c>
      <c r="R23" s="73">
        <v>0</v>
      </c>
      <c r="S23" s="74">
        <v>0</v>
      </c>
      <c r="T23" s="78">
        <v>0</v>
      </c>
      <c r="U23" s="79">
        <v>0</v>
      </c>
      <c r="V23" s="79">
        <v>0</v>
      </c>
      <c r="W23" s="79">
        <v>0</v>
      </c>
      <c r="X23" s="79">
        <v>0</v>
      </c>
      <c r="Y23" s="80">
        <v>0</v>
      </c>
      <c r="Z23" s="79">
        <v>0</v>
      </c>
      <c r="AA23" s="81">
        <v>0</v>
      </c>
      <c r="AB23" s="81">
        <v>0</v>
      </c>
      <c r="AC23" s="85">
        <v>0</v>
      </c>
      <c r="AD23" s="73">
        <v>1160</v>
      </c>
      <c r="AE23" s="81">
        <v>45047.859999999993</v>
      </c>
      <c r="AF23" s="81">
        <v>1160</v>
      </c>
      <c r="AG23" s="81">
        <v>45047.859999999993</v>
      </c>
      <c r="AH23" s="81">
        <v>0</v>
      </c>
      <c r="AI23" s="81">
        <v>0</v>
      </c>
      <c r="AJ23" s="81">
        <v>0</v>
      </c>
      <c r="AK23" s="74">
        <v>0</v>
      </c>
      <c r="AL23" s="73">
        <v>0</v>
      </c>
      <c r="AM23" s="74">
        <v>0</v>
      </c>
      <c r="AN23" s="84">
        <f t="shared" si="1"/>
        <v>267785.04275844793</v>
      </c>
      <c r="AO23" s="86"/>
    </row>
    <row r="24" spans="1:41" x14ac:dyDescent="0.2">
      <c r="A24" s="71">
        <v>14</v>
      </c>
      <c r="B24" s="72" t="s">
        <v>57</v>
      </c>
      <c r="C24" s="73">
        <v>0</v>
      </c>
      <c r="D24" s="74">
        <v>0</v>
      </c>
      <c r="E24" s="73">
        <v>25569</v>
      </c>
      <c r="F24" s="74">
        <v>177003.57</v>
      </c>
      <c r="G24" s="75">
        <v>586</v>
      </c>
      <c r="H24" s="76">
        <v>24983</v>
      </c>
      <c r="I24" s="73">
        <v>154941</v>
      </c>
      <c r="J24" s="74">
        <v>142154.33999999997</v>
      </c>
      <c r="K24" s="73">
        <v>38400</v>
      </c>
      <c r="L24" s="74">
        <v>80369.279999999999</v>
      </c>
      <c r="M24" s="73">
        <v>59500</v>
      </c>
      <c r="N24" s="74">
        <v>81032.03</v>
      </c>
      <c r="O24" s="73">
        <v>2391</v>
      </c>
      <c r="P24" s="74">
        <v>4912.16</v>
      </c>
      <c r="Q24" s="77">
        <f t="shared" si="0"/>
        <v>485471.37999999995</v>
      </c>
      <c r="R24" s="73">
        <v>0</v>
      </c>
      <c r="S24" s="74">
        <v>0</v>
      </c>
      <c r="T24" s="78">
        <v>0</v>
      </c>
      <c r="U24" s="79">
        <v>0</v>
      </c>
      <c r="V24" s="79">
        <v>0</v>
      </c>
      <c r="W24" s="79">
        <v>0</v>
      </c>
      <c r="X24" s="79">
        <v>0</v>
      </c>
      <c r="Y24" s="80">
        <v>0</v>
      </c>
      <c r="Z24" s="79">
        <v>0</v>
      </c>
      <c r="AA24" s="81">
        <v>0</v>
      </c>
      <c r="AB24" s="81">
        <v>0</v>
      </c>
      <c r="AC24" s="85">
        <v>0</v>
      </c>
      <c r="AD24" s="73">
        <v>536</v>
      </c>
      <c r="AE24" s="81">
        <v>29748.809999999998</v>
      </c>
      <c r="AF24" s="81">
        <v>536</v>
      </c>
      <c r="AG24" s="81">
        <v>29748.809999999998</v>
      </c>
      <c r="AH24" s="81">
        <v>0</v>
      </c>
      <c r="AI24" s="81">
        <v>0</v>
      </c>
      <c r="AJ24" s="81">
        <v>0</v>
      </c>
      <c r="AK24" s="74">
        <v>0</v>
      </c>
      <c r="AL24" s="73">
        <v>0</v>
      </c>
      <c r="AM24" s="74">
        <v>0</v>
      </c>
      <c r="AN24" s="84">
        <f t="shared" si="1"/>
        <v>515220.18999999994</v>
      </c>
      <c r="AO24" s="86"/>
    </row>
    <row r="25" spans="1:41" x14ac:dyDescent="0.2">
      <c r="A25" s="71">
        <v>15</v>
      </c>
      <c r="B25" s="72" t="s">
        <v>58</v>
      </c>
      <c r="C25" s="73">
        <v>0</v>
      </c>
      <c r="D25" s="74">
        <v>0</v>
      </c>
      <c r="E25" s="73">
        <v>6538</v>
      </c>
      <c r="F25" s="74">
        <v>48641.47</v>
      </c>
      <c r="G25" s="75">
        <v>154</v>
      </c>
      <c r="H25" s="76">
        <v>6384</v>
      </c>
      <c r="I25" s="73">
        <v>56000</v>
      </c>
      <c r="J25" s="74">
        <v>49248.76999999999</v>
      </c>
      <c r="K25" s="73">
        <v>5950</v>
      </c>
      <c r="L25" s="74">
        <v>12453.05</v>
      </c>
      <c r="M25" s="73">
        <v>19279</v>
      </c>
      <c r="N25" s="74">
        <v>27980.66</v>
      </c>
      <c r="O25" s="73">
        <v>922</v>
      </c>
      <c r="P25" s="74">
        <v>1995.0199999999995</v>
      </c>
      <c r="Q25" s="77">
        <f t="shared" si="0"/>
        <v>140318.97</v>
      </c>
      <c r="R25" s="73">
        <v>0</v>
      </c>
      <c r="S25" s="74">
        <v>0</v>
      </c>
      <c r="T25" s="78">
        <v>0</v>
      </c>
      <c r="U25" s="79">
        <v>0</v>
      </c>
      <c r="V25" s="79">
        <v>0</v>
      </c>
      <c r="W25" s="79">
        <v>0</v>
      </c>
      <c r="X25" s="79">
        <v>0</v>
      </c>
      <c r="Y25" s="80">
        <v>0</v>
      </c>
      <c r="Z25" s="79">
        <v>0</v>
      </c>
      <c r="AA25" s="81">
        <v>0</v>
      </c>
      <c r="AB25" s="81">
        <v>0</v>
      </c>
      <c r="AC25" s="85">
        <v>0</v>
      </c>
      <c r="AD25" s="73">
        <v>167</v>
      </c>
      <c r="AE25" s="81">
        <v>8396.4799999999977</v>
      </c>
      <c r="AF25" s="81">
        <v>167</v>
      </c>
      <c r="AG25" s="81">
        <v>8396.4799999999977</v>
      </c>
      <c r="AH25" s="81">
        <v>0</v>
      </c>
      <c r="AI25" s="81">
        <v>0</v>
      </c>
      <c r="AJ25" s="81">
        <v>0</v>
      </c>
      <c r="AK25" s="74">
        <v>0</v>
      </c>
      <c r="AL25" s="73">
        <v>0</v>
      </c>
      <c r="AM25" s="74">
        <v>0</v>
      </c>
      <c r="AN25" s="84">
        <f t="shared" si="1"/>
        <v>148715.45000000001</v>
      </c>
      <c r="AO25" s="86"/>
    </row>
    <row r="26" spans="1:41" x14ac:dyDescent="0.2">
      <c r="A26" s="71">
        <v>16</v>
      </c>
      <c r="B26" s="72" t="s">
        <v>59</v>
      </c>
      <c r="C26" s="73">
        <v>0</v>
      </c>
      <c r="D26" s="74">
        <v>0</v>
      </c>
      <c r="E26" s="73">
        <v>0</v>
      </c>
      <c r="F26" s="74">
        <v>0</v>
      </c>
      <c r="G26" s="75">
        <v>0</v>
      </c>
      <c r="H26" s="76">
        <v>0</v>
      </c>
      <c r="I26" s="73">
        <v>600</v>
      </c>
      <c r="J26" s="74">
        <v>771.41</v>
      </c>
      <c r="K26" s="73">
        <v>9126</v>
      </c>
      <c r="L26" s="74">
        <v>10660.63</v>
      </c>
      <c r="M26" s="73">
        <v>20420</v>
      </c>
      <c r="N26" s="74">
        <v>69638</v>
      </c>
      <c r="O26" s="73">
        <v>0</v>
      </c>
      <c r="P26" s="74">
        <v>0</v>
      </c>
      <c r="Q26" s="77">
        <f t="shared" si="0"/>
        <v>81070.040000000008</v>
      </c>
      <c r="R26" s="73">
        <v>0</v>
      </c>
      <c r="S26" s="74">
        <v>0</v>
      </c>
      <c r="T26" s="78">
        <v>0</v>
      </c>
      <c r="U26" s="79">
        <v>0</v>
      </c>
      <c r="V26" s="79">
        <v>0</v>
      </c>
      <c r="W26" s="79">
        <v>0</v>
      </c>
      <c r="X26" s="79">
        <v>0</v>
      </c>
      <c r="Y26" s="80">
        <v>0</v>
      </c>
      <c r="Z26" s="79">
        <v>0</v>
      </c>
      <c r="AA26" s="81">
        <v>0</v>
      </c>
      <c r="AB26" s="81">
        <v>0</v>
      </c>
      <c r="AC26" s="85">
        <v>0</v>
      </c>
      <c r="AD26" s="73">
        <v>0</v>
      </c>
      <c r="AE26" s="81">
        <v>0</v>
      </c>
      <c r="AF26" s="81">
        <v>0</v>
      </c>
      <c r="AG26" s="81">
        <v>0</v>
      </c>
      <c r="AH26" s="81">
        <v>0</v>
      </c>
      <c r="AI26" s="81">
        <v>0</v>
      </c>
      <c r="AJ26" s="81">
        <v>0</v>
      </c>
      <c r="AK26" s="74">
        <v>0</v>
      </c>
      <c r="AL26" s="73">
        <v>0</v>
      </c>
      <c r="AM26" s="74">
        <v>0</v>
      </c>
      <c r="AN26" s="84">
        <f t="shared" si="1"/>
        <v>81070.040000000008</v>
      </c>
      <c r="AO26" s="86"/>
    </row>
    <row r="27" spans="1:41" x14ac:dyDescent="0.2">
      <c r="A27" s="71">
        <v>17</v>
      </c>
      <c r="B27" s="72" t="s">
        <v>60</v>
      </c>
      <c r="C27" s="73">
        <v>0</v>
      </c>
      <c r="D27" s="74">
        <v>0</v>
      </c>
      <c r="E27" s="73">
        <v>0</v>
      </c>
      <c r="F27" s="74">
        <v>0</v>
      </c>
      <c r="G27" s="75">
        <v>0</v>
      </c>
      <c r="H27" s="76">
        <v>0</v>
      </c>
      <c r="I27" s="73">
        <v>500</v>
      </c>
      <c r="J27" s="74">
        <v>701.28</v>
      </c>
      <c r="K27" s="73">
        <v>0</v>
      </c>
      <c r="L27" s="74">
        <v>0</v>
      </c>
      <c r="M27" s="73">
        <v>17951</v>
      </c>
      <c r="N27" s="74">
        <v>65008.9</v>
      </c>
      <c r="O27" s="73">
        <v>0</v>
      </c>
      <c r="P27" s="74">
        <v>0</v>
      </c>
      <c r="Q27" s="77">
        <f t="shared" si="0"/>
        <v>65710.180000000008</v>
      </c>
      <c r="R27" s="73">
        <v>0</v>
      </c>
      <c r="S27" s="74">
        <v>0</v>
      </c>
      <c r="T27" s="78">
        <v>0</v>
      </c>
      <c r="U27" s="79">
        <v>0</v>
      </c>
      <c r="V27" s="79">
        <v>0</v>
      </c>
      <c r="W27" s="79">
        <v>0</v>
      </c>
      <c r="X27" s="79">
        <v>0</v>
      </c>
      <c r="Y27" s="80">
        <v>0</v>
      </c>
      <c r="Z27" s="79">
        <v>0</v>
      </c>
      <c r="AA27" s="81">
        <v>0</v>
      </c>
      <c r="AB27" s="81">
        <v>0</v>
      </c>
      <c r="AC27" s="85">
        <v>0</v>
      </c>
      <c r="AD27" s="73">
        <v>0</v>
      </c>
      <c r="AE27" s="81">
        <v>0</v>
      </c>
      <c r="AF27" s="81">
        <v>0</v>
      </c>
      <c r="AG27" s="81">
        <v>0</v>
      </c>
      <c r="AH27" s="81">
        <v>0</v>
      </c>
      <c r="AI27" s="81">
        <v>0</v>
      </c>
      <c r="AJ27" s="81">
        <v>0</v>
      </c>
      <c r="AK27" s="74">
        <v>0</v>
      </c>
      <c r="AL27" s="73">
        <v>0</v>
      </c>
      <c r="AM27" s="74">
        <v>0</v>
      </c>
      <c r="AN27" s="84">
        <f t="shared" si="1"/>
        <v>65710.180000000008</v>
      </c>
      <c r="AO27" s="86"/>
    </row>
    <row r="28" spans="1:41" x14ac:dyDescent="0.2">
      <c r="A28" s="71">
        <v>18</v>
      </c>
      <c r="B28" s="72" t="s">
        <v>61</v>
      </c>
      <c r="C28" s="73">
        <v>0</v>
      </c>
      <c r="D28" s="74">
        <v>0</v>
      </c>
      <c r="E28" s="87">
        <v>0</v>
      </c>
      <c r="F28" s="74">
        <v>0</v>
      </c>
      <c r="G28" s="75">
        <v>0</v>
      </c>
      <c r="H28" s="76">
        <v>0</v>
      </c>
      <c r="I28" s="73">
        <v>0</v>
      </c>
      <c r="J28" s="74">
        <v>0</v>
      </c>
      <c r="K28" s="73">
        <v>0</v>
      </c>
      <c r="L28" s="74">
        <v>0</v>
      </c>
      <c r="M28" s="73">
        <v>0</v>
      </c>
      <c r="N28" s="74">
        <v>0</v>
      </c>
      <c r="O28" s="73">
        <v>0</v>
      </c>
      <c r="P28" s="74">
        <v>0</v>
      </c>
      <c r="Q28" s="77">
        <f t="shared" si="0"/>
        <v>0</v>
      </c>
      <c r="R28" s="73">
        <v>0</v>
      </c>
      <c r="S28" s="74">
        <v>0</v>
      </c>
      <c r="T28" s="78">
        <v>0</v>
      </c>
      <c r="U28" s="79">
        <v>0</v>
      </c>
      <c r="V28" s="79">
        <v>0</v>
      </c>
      <c r="W28" s="79">
        <v>0</v>
      </c>
      <c r="X28" s="79">
        <v>0</v>
      </c>
      <c r="Y28" s="80">
        <v>0</v>
      </c>
      <c r="Z28" s="79">
        <v>0</v>
      </c>
      <c r="AA28" s="81">
        <v>0</v>
      </c>
      <c r="AB28" s="81">
        <v>0</v>
      </c>
      <c r="AC28" s="85">
        <v>0</v>
      </c>
      <c r="AD28" s="73">
        <v>0</v>
      </c>
      <c r="AE28" s="81">
        <v>0</v>
      </c>
      <c r="AF28" s="81">
        <v>0</v>
      </c>
      <c r="AG28" s="81">
        <v>0</v>
      </c>
      <c r="AH28" s="81">
        <v>0</v>
      </c>
      <c r="AI28" s="81">
        <v>0</v>
      </c>
      <c r="AJ28" s="81">
        <v>0</v>
      </c>
      <c r="AK28" s="74">
        <v>0</v>
      </c>
      <c r="AL28" s="73">
        <v>0</v>
      </c>
      <c r="AM28" s="74">
        <v>0</v>
      </c>
      <c r="AN28" s="84">
        <f t="shared" si="1"/>
        <v>0</v>
      </c>
      <c r="AO28" s="86"/>
    </row>
    <row r="29" spans="1:41" x14ac:dyDescent="0.2">
      <c r="A29" s="71">
        <v>19</v>
      </c>
      <c r="B29" s="72" t="s">
        <v>62</v>
      </c>
      <c r="C29" s="73">
        <v>55637</v>
      </c>
      <c r="D29" s="74">
        <v>408030.53</v>
      </c>
      <c r="E29" s="73">
        <v>0</v>
      </c>
      <c r="F29" s="74">
        <v>0</v>
      </c>
      <c r="G29" s="75">
        <v>0</v>
      </c>
      <c r="H29" s="76">
        <v>0</v>
      </c>
      <c r="I29" s="73">
        <v>0</v>
      </c>
      <c r="J29" s="74">
        <v>0</v>
      </c>
      <c r="K29" s="73">
        <v>250</v>
      </c>
      <c r="L29" s="74">
        <v>486.73</v>
      </c>
      <c r="M29" s="73">
        <v>0</v>
      </c>
      <c r="N29" s="74">
        <v>0</v>
      </c>
      <c r="O29" s="73">
        <v>0</v>
      </c>
      <c r="P29" s="74">
        <v>0</v>
      </c>
      <c r="Q29" s="77">
        <f t="shared" si="0"/>
        <v>486.73</v>
      </c>
      <c r="R29" s="73">
        <v>0</v>
      </c>
      <c r="S29" s="74">
        <v>0</v>
      </c>
      <c r="T29" s="78">
        <v>0</v>
      </c>
      <c r="U29" s="79">
        <v>0</v>
      </c>
      <c r="V29" s="79">
        <v>0</v>
      </c>
      <c r="W29" s="79">
        <v>0</v>
      </c>
      <c r="X29" s="79">
        <v>0</v>
      </c>
      <c r="Y29" s="80">
        <v>0</v>
      </c>
      <c r="Z29" s="79">
        <v>0</v>
      </c>
      <c r="AA29" s="81">
        <v>0</v>
      </c>
      <c r="AB29" s="81">
        <v>0</v>
      </c>
      <c r="AC29" s="85">
        <v>0</v>
      </c>
      <c r="AD29" s="73">
        <v>0</v>
      </c>
      <c r="AE29" s="81">
        <v>0</v>
      </c>
      <c r="AF29" s="81">
        <v>0</v>
      </c>
      <c r="AG29" s="81">
        <v>0</v>
      </c>
      <c r="AH29" s="81">
        <v>0</v>
      </c>
      <c r="AI29" s="81">
        <v>0</v>
      </c>
      <c r="AJ29" s="81">
        <v>0</v>
      </c>
      <c r="AK29" s="74">
        <v>0</v>
      </c>
      <c r="AL29" s="73">
        <v>0</v>
      </c>
      <c r="AM29" s="74">
        <v>0</v>
      </c>
      <c r="AN29" s="84">
        <f t="shared" si="1"/>
        <v>408517.26</v>
      </c>
      <c r="AO29" s="86"/>
    </row>
    <row r="30" spans="1:41" x14ac:dyDescent="0.2">
      <c r="A30" s="71">
        <v>20</v>
      </c>
      <c r="B30" s="72" t="s">
        <v>63</v>
      </c>
      <c r="C30" s="73">
        <v>16075</v>
      </c>
      <c r="D30" s="74">
        <v>143977.23000000001</v>
      </c>
      <c r="E30" s="73">
        <v>0</v>
      </c>
      <c r="F30" s="74">
        <v>0</v>
      </c>
      <c r="G30" s="75">
        <v>0</v>
      </c>
      <c r="H30" s="76">
        <v>0</v>
      </c>
      <c r="I30" s="73">
        <v>0</v>
      </c>
      <c r="J30" s="74">
        <v>0</v>
      </c>
      <c r="K30" s="73">
        <v>2553</v>
      </c>
      <c r="L30" s="74">
        <v>4970.51</v>
      </c>
      <c r="M30" s="73">
        <v>0</v>
      </c>
      <c r="N30" s="74">
        <v>0</v>
      </c>
      <c r="O30" s="73">
        <v>0</v>
      </c>
      <c r="P30" s="74">
        <v>0</v>
      </c>
      <c r="Q30" s="77">
        <f t="shared" si="0"/>
        <v>4970.51</v>
      </c>
      <c r="R30" s="73">
        <v>0</v>
      </c>
      <c r="S30" s="74">
        <v>0</v>
      </c>
      <c r="T30" s="78">
        <v>0</v>
      </c>
      <c r="U30" s="79">
        <v>0</v>
      </c>
      <c r="V30" s="79">
        <v>0</v>
      </c>
      <c r="W30" s="79">
        <v>0</v>
      </c>
      <c r="X30" s="79">
        <v>0</v>
      </c>
      <c r="Y30" s="80">
        <v>0</v>
      </c>
      <c r="Z30" s="79">
        <v>0</v>
      </c>
      <c r="AA30" s="81">
        <v>0</v>
      </c>
      <c r="AB30" s="81">
        <v>0</v>
      </c>
      <c r="AC30" s="85">
        <v>0</v>
      </c>
      <c r="AD30" s="73">
        <v>0</v>
      </c>
      <c r="AE30" s="81">
        <v>0</v>
      </c>
      <c r="AF30" s="81">
        <v>0</v>
      </c>
      <c r="AG30" s="81">
        <v>0</v>
      </c>
      <c r="AH30" s="81">
        <v>0</v>
      </c>
      <c r="AI30" s="81">
        <v>0</v>
      </c>
      <c r="AJ30" s="81">
        <v>0</v>
      </c>
      <c r="AK30" s="74">
        <v>0</v>
      </c>
      <c r="AL30" s="73">
        <v>0</v>
      </c>
      <c r="AM30" s="74">
        <v>0</v>
      </c>
      <c r="AN30" s="84">
        <f t="shared" si="1"/>
        <v>148947.74000000002</v>
      </c>
      <c r="AO30" s="86"/>
    </row>
    <row r="31" spans="1:41" x14ac:dyDescent="0.2">
      <c r="A31" s="71">
        <v>21</v>
      </c>
      <c r="B31" s="72" t="s">
        <v>64</v>
      </c>
      <c r="C31" s="73">
        <v>0</v>
      </c>
      <c r="D31" s="74">
        <v>0</v>
      </c>
      <c r="E31" s="73">
        <v>21377</v>
      </c>
      <c r="F31" s="74">
        <v>173137.6298405042</v>
      </c>
      <c r="G31" s="75">
        <v>13387</v>
      </c>
      <c r="H31" s="76">
        <v>7990</v>
      </c>
      <c r="I31" s="73">
        <v>126555</v>
      </c>
      <c r="J31" s="74">
        <v>112343.60000000002</v>
      </c>
      <c r="K31" s="73">
        <v>8370</v>
      </c>
      <c r="L31" s="74">
        <v>19944.669999999998</v>
      </c>
      <c r="M31" s="73">
        <v>80598</v>
      </c>
      <c r="N31" s="74">
        <v>297022.21999999997</v>
      </c>
      <c r="O31" s="73">
        <v>7195</v>
      </c>
      <c r="P31" s="74">
        <v>18212.509999999998</v>
      </c>
      <c r="Q31" s="77">
        <f t="shared" si="0"/>
        <v>620660.62984050415</v>
      </c>
      <c r="R31" s="73">
        <v>6770</v>
      </c>
      <c r="S31" s="74">
        <v>530328.31999999995</v>
      </c>
      <c r="T31" s="78">
        <v>6770</v>
      </c>
      <c r="U31" s="79">
        <v>530328.32000000007</v>
      </c>
      <c r="V31" s="79">
        <v>0</v>
      </c>
      <c r="W31" s="79">
        <v>0</v>
      </c>
      <c r="X31" s="79">
        <v>0</v>
      </c>
      <c r="Y31" s="80">
        <v>0</v>
      </c>
      <c r="Z31" s="79">
        <v>0</v>
      </c>
      <c r="AA31" s="81">
        <v>0</v>
      </c>
      <c r="AB31" s="81">
        <v>0</v>
      </c>
      <c r="AC31" s="85">
        <v>0</v>
      </c>
      <c r="AD31" s="73">
        <v>1059</v>
      </c>
      <c r="AE31" s="81">
        <v>73046.640000000014</v>
      </c>
      <c r="AF31" s="81">
        <v>1059</v>
      </c>
      <c r="AG31" s="81">
        <v>73046.640000000014</v>
      </c>
      <c r="AH31" s="81">
        <v>0</v>
      </c>
      <c r="AI31" s="81">
        <v>0</v>
      </c>
      <c r="AJ31" s="81">
        <v>0</v>
      </c>
      <c r="AK31" s="74">
        <v>0</v>
      </c>
      <c r="AL31" s="73">
        <v>0</v>
      </c>
      <c r="AM31" s="74">
        <v>0</v>
      </c>
      <c r="AN31" s="84">
        <f t="shared" si="1"/>
        <v>1224035.5898405043</v>
      </c>
      <c r="AO31" s="86"/>
    </row>
    <row r="32" spans="1:41" x14ac:dyDescent="0.2">
      <c r="A32" s="71">
        <v>22</v>
      </c>
      <c r="B32" s="72" t="s">
        <v>65</v>
      </c>
      <c r="C32" s="73">
        <v>0</v>
      </c>
      <c r="D32" s="74">
        <v>0</v>
      </c>
      <c r="E32" s="73">
        <v>0</v>
      </c>
      <c r="F32" s="74">
        <v>0</v>
      </c>
      <c r="G32" s="75">
        <v>0</v>
      </c>
      <c r="H32" s="76">
        <v>0</v>
      </c>
      <c r="I32" s="73">
        <v>1334</v>
      </c>
      <c r="J32" s="74">
        <v>935.51</v>
      </c>
      <c r="K32" s="73">
        <v>0</v>
      </c>
      <c r="L32" s="74">
        <v>0</v>
      </c>
      <c r="M32" s="73">
        <v>21652</v>
      </c>
      <c r="N32" s="74">
        <v>96574.399999999994</v>
      </c>
      <c r="O32" s="73">
        <v>0</v>
      </c>
      <c r="P32" s="74">
        <v>0</v>
      </c>
      <c r="Q32" s="77">
        <f t="shared" si="0"/>
        <v>97509.909999999989</v>
      </c>
      <c r="R32" s="73">
        <v>0</v>
      </c>
      <c r="S32" s="74">
        <v>0</v>
      </c>
      <c r="T32" s="78">
        <v>0</v>
      </c>
      <c r="U32" s="79">
        <v>0</v>
      </c>
      <c r="V32" s="79">
        <v>0</v>
      </c>
      <c r="W32" s="79">
        <v>0</v>
      </c>
      <c r="X32" s="79">
        <v>0</v>
      </c>
      <c r="Y32" s="80">
        <v>0</v>
      </c>
      <c r="Z32" s="79">
        <v>0</v>
      </c>
      <c r="AA32" s="81">
        <v>0</v>
      </c>
      <c r="AB32" s="81">
        <v>0</v>
      </c>
      <c r="AC32" s="85">
        <v>0</v>
      </c>
      <c r="AD32" s="73">
        <v>0</v>
      </c>
      <c r="AE32" s="81">
        <v>0</v>
      </c>
      <c r="AF32" s="81">
        <v>0</v>
      </c>
      <c r="AG32" s="81">
        <v>0</v>
      </c>
      <c r="AH32" s="81">
        <v>0</v>
      </c>
      <c r="AI32" s="81">
        <v>0</v>
      </c>
      <c r="AJ32" s="81">
        <v>0</v>
      </c>
      <c r="AK32" s="74">
        <v>0</v>
      </c>
      <c r="AL32" s="73">
        <v>0</v>
      </c>
      <c r="AM32" s="74">
        <v>0</v>
      </c>
      <c r="AN32" s="84">
        <f t="shared" si="1"/>
        <v>97509.909999999989</v>
      </c>
      <c r="AO32" s="86"/>
    </row>
    <row r="33" spans="1:41" x14ac:dyDescent="0.2">
      <c r="A33" s="71">
        <v>23</v>
      </c>
      <c r="B33" s="72" t="s">
        <v>66</v>
      </c>
      <c r="C33" s="73">
        <v>5517</v>
      </c>
      <c r="D33" s="74">
        <v>37931.82</v>
      </c>
      <c r="E33" s="73">
        <v>5024</v>
      </c>
      <c r="F33" s="74">
        <v>56618.642632168776</v>
      </c>
      <c r="G33" s="75">
        <v>2583</v>
      </c>
      <c r="H33" s="76">
        <v>2441</v>
      </c>
      <c r="I33" s="73">
        <v>39200</v>
      </c>
      <c r="J33" s="74">
        <v>35337.57</v>
      </c>
      <c r="K33" s="73">
        <v>2600</v>
      </c>
      <c r="L33" s="74">
        <v>5467.79</v>
      </c>
      <c r="M33" s="73">
        <v>26045</v>
      </c>
      <c r="N33" s="74">
        <v>92866.7</v>
      </c>
      <c r="O33" s="73">
        <v>442</v>
      </c>
      <c r="P33" s="74">
        <v>1008.9499999999996</v>
      </c>
      <c r="Q33" s="77">
        <f t="shared" si="0"/>
        <v>191299.65263216879</v>
      </c>
      <c r="R33" s="73">
        <v>1892</v>
      </c>
      <c r="S33" s="74">
        <v>133285.91</v>
      </c>
      <c r="T33" s="78">
        <v>1892</v>
      </c>
      <c r="U33" s="79">
        <v>133285.91</v>
      </c>
      <c r="V33" s="79">
        <v>0</v>
      </c>
      <c r="W33" s="79">
        <v>0</v>
      </c>
      <c r="X33" s="79">
        <v>0</v>
      </c>
      <c r="Y33" s="80">
        <v>0</v>
      </c>
      <c r="Z33" s="79">
        <v>0</v>
      </c>
      <c r="AA33" s="81">
        <v>0</v>
      </c>
      <c r="AB33" s="81">
        <v>0</v>
      </c>
      <c r="AC33" s="85">
        <v>0</v>
      </c>
      <c r="AD33" s="73">
        <v>559</v>
      </c>
      <c r="AE33" s="81">
        <v>30027.590000000004</v>
      </c>
      <c r="AF33" s="81">
        <v>559</v>
      </c>
      <c r="AG33" s="81">
        <v>30027.590000000004</v>
      </c>
      <c r="AH33" s="81">
        <v>0</v>
      </c>
      <c r="AI33" s="81">
        <v>0</v>
      </c>
      <c r="AJ33" s="81">
        <v>0</v>
      </c>
      <c r="AK33" s="74">
        <v>0</v>
      </c>
      <c r="AL33" s="73">
        <v>0</v>
      </c>
      <c r="AM33" s="74">
        <v>0</v>
      </c>
      <c r="AN33" s="84">
        <f t="shared" si="1"/>
        <v>392544.97263216885</v>
      </c>
      <c r="AO33" s="86"/>
    </row>
    <row r="34" spans="1:41" x14ac:dyDescent="0.2">
      <c r="A34" s="71">
        <v>24</v>
      </c>
      <c r="B34" s="72" t="s">
        <v>67</v>
      </c>
      <c r="C34" s="73">
        <v>0</v>
      </c>
      <c r="D34" s="74">
        <v>0</v>
      </c>
      <c r="E34" s="73">
        <v>333</v>
      </c>
      <c r="F34" s="74">
        <v>2202.0042633263624</v>
      </c>
      <c r="G34" s="75">
        <v>266</v>
      </c>
      <c r="H34" s="76">
        <v>67</v>
      </c>
      <c r="I34" s="73">
        <v>560</v>
      </c>
      <c r="J34" s="74">
        <v>489.46000000000009</v>
      </c>
      <c r="K34" s="73">
        <v>0</v>
      </c>
      <c r="L34" s="74">
        <v>0</v>
      </c>
      <c r="M34" s="73">
        <v>1164</v>
      </c>
      <c r="N34" s="74">
        <v>2872.9300000000003</v>
      </c>
      <c r="O34" s="73">
        <v>229</v>
      </c>
      <c r="P34" s="74">
        <v>559.26</v>
      </c>
      <c r="Q34" s="77">
        <f t="shared" si="0"/>
        <v>6123.6542633263625</v>
      </c>
      <c r="R34" s="73">
        <v>96</v>
      </c>
      <c r="S34" s="74">
        <v>3383.58</v>
      </c>
      <c r="T34" s="78">
        <v>96</v>
      </c>
      <c r="U34" s="79">
        <v>3383.58</v>
      </c>
      <c r="V34" s="79">
        <v>0</v>
      </c>
      <c r="W34" s="79">
        <v>0</v>
      </c>
      <c r="X34" s="79">
        <v>0</v>
      </c>
      <c r="Y34" s="80">
        <v>0</v>
      </c>
      <c r="Z34" s="79">
        <v>0</v>
      </c>
      <c r="AA34" s="81">
        <v>0</v>
      </c>
      <c r="AB34" s="81">
        <v>0</v>
      </c>
      <c r="AC34" s="85">
        <v>0</v>
      </c>
      <c r="AD34" s="73">
        <v>0</v>
      </c>
      <c r="AE34" s="81">
        <v>0</v>
      </c>
      <c r="AF34" s="81">
        <v>0</v>
      </c>
      <c r="AG34" s="81">
        <v>0</v>
      </c>
      <c r="AH34" s="81">
        <v>0</v>
      </c>
      <c r="AI34" s="81">
        <v>0</v>
      </c>
      <c r="AJ34" s="81">
        <v>0</v>
      </c>
      <c r="AK34" s="74">
        <v>0</v>
      </c>
      <c r="AL34" s="73">
        <v>0</v>
      </c>
      <c r="AM34" s="74">
        <v>0</v>
      </c>
      <c r="AN34" s="84">
        <f t="shared" si="1"/>
        <v>9507.2342633263615</v>
      </c>
      <c r="AO34" s="86"/>
    </row>
    <row r="35" spans="1:41" x14ac:dyDescent="0.2">
      <c r="A35" s="71">
        <v>25</v>
      </c>
      <c r="B35" s="72" t="s">
        <v>68</v>
      </c>
      <c r="C35" s="73">
        <v>0</v>
      </c>
      <c r="D35" s="74">
        <v>0</v>
      </c>
      <c r="E35" s="73">
        <v>1702</v>
      </c>
      <c r="F35" s="74">
        <v>9769.4723123196309</v>
      </c>
      <c r="G35" s="75">
        <v>1036</v>
      </c>
      <c r="H35" s="76">
        <v>666</v>
      </c>
      <c r="I35" s="73">
        <v>8980</v>
      </c>
      <c r="J35" s="74">
        <v>9075.340000000002</v>
      </c>
      <c r="K35" s="73">
        <v>560</v>
      </c>
      <c r="L35" s="74">
        <v>1164.5999999999999</v>
      </c>
      <c r="M35" s="73">
        <v>5195</v>
      </c>
      <c r="N35" s="74">
        <v>20346.490000000002</v>
      </c>
      <c r="O35" s="73">
        <v>655</v>
      </c>
      <c r="P35" s="74">
        <v>1567.59</v>
      </c>
      <c r="Q35" s="77">
        <f t="shared" si="0"/>
        <v>41923.492312319635</v>
      </c>
      <c r="R35" s="73">
        <v>811</v>
      </c>
      <c r="S35" s="74">
        <v>52808.26</v>
      </c>
      <c r="T35" s="78">
        <v>776</v>
      </c>
      <c r="U35" s="79">
        <v>48916.34</v>
      </c>
      <c r="V35" s="79">
        <v>0</v>
      </c>
      <c r="W35" s="79">
        <v>0</v>
      </c>
      <c r="X35" s="79">
        <v>35</v>
      </c>
      <c r="Y35" s="80">
        <v>3891.92</v>
      </c>
      <c r="Z35" s="79">
        <v>0</v>
      </c>
      <c r="AA35" s="81">
        <v>0</v>
      </c>
      <c r="AB35" s="81">
        <v>0</v>
      </c>
      <c r="AC35" s="85">
        <v>0</v>
      </c>
      <c r="AD35" s="73">
        <v>540</v>
      </c>
      <c r="AE35" s="81">
        <v>19839.260000000002</v>
      </c>
      <c r="AF35" s="81">
        <v>540</v>
      </c>
      <c r="AG35" s="81">
        <v>19839.260000000002</v>
      </c>
      <c r="AH35" s="81">
        <v>0</v>
      </c>
      <c r="AI35" s="81">
        <v>0</v>
      </c>
      <c r="AJ35" s="81">
        <v>0</v>
      </c>
      <c r="AK35" s="74">
        <v>0</v>
      </c>
      <c r="AL35" s="73">
        <v>0</v>
      </c>
      <c r="AM35" s="74">
        <v>0</v>
      </c>
      <c r="AN35" s="84">
        <f t="shared" si="1"/>
        <v>114571.01231231965</v>
      </c>
      <c r="AO35" s="86"/>
    </row>
    <row r="36" spans="1:41" x14ac:dyDescent="0.2">
      <c r="A36" s="71">
        <v>26</v>
      </c>
      <c r="B36" s="72" t="s">
        <v>69</v>
      </c>
      <c r="C36" s="73">
        <v>0</v>
      </c>
      <c r="D36" s="74">
        <v>0</v>
      </c>
      <c r="E36" s="73">
        <v>0</v>
      </c>
      <c r="F36" s="74">
        <v>0</v>
      </c>
      <c r="G36" s="75">
        <v>0</v>
      </c>
      <c r="H36" s="76">
        <v>0</v>
      </c>
      <c r="I36" s="73">
        <v>0</v>
      </c>
      <c r="J36" s="74">
        <v>0</v>
      </c>
      <c r="K36" s="73">
        <v>0</v>
      </c>
      <c r="L36" s="74">
        <v>0</v>
      </c>
      <c r="M36" s="73">
        <v>0</v>
      </c>
      <c r="N36" s="74">
        <v>0</v>
      </c>
      <c r="O36" s="73">
        <v>0</v>
      </c>
      <c r="P36" s="74">
        <v>0</v>
      </c>
      <c r="Q36" s="77">
        <f t="shared" si="0"/>
        <v>0</v>
      </c>
      <c r="R36" s="73">
        <v>201</v>
      </c>
      <c r="S36" s="74">
        <v>59548.76</v>
      </c>
      <c r="T36" s="78">
        <v>201</v>
      </c>
      <c r="U36" s="79">
        <v>59548.76</v>
      </c>
      <c r="V36" s="79">
        <v>0</v>
      </c>
      <c r="W36" s="79">
        <v>0</v>
      </c>
      <c r="X36" s="79">
        <v>0</v>
      </c>
      <c r="Y36" s="80">
        <v>0</v>
      </c>
      <c r="Z36" s="79">
        <v>0</v>
      </c>
      <c r="AA36" s="81">
        <v>0</v>
      </c>
      <c r="AB36" s="81">
        <v>0</v>
      </c>
      <c r="AC36" s="85">
        <v>0</v>
      </c>
      <c r="AD36" s="73">
        <v>0</v>
      </c>
      <c r="AE36" s="81">
        <v>0</v>
      </c>
      <c r="AF36" s="81">
        <v>0</v>
      </c>
      <c r="AG36" s="81">
        <v>0</v>
      </c>
      <c r="AH36" s="81">
        <v>0</v>
      </c>
      <c r="AI36" s="81">
        <v>0</v>
      </c>
      <c r="AJ36" s="81">
        <v>0</v>
      </c>
      <c r="AK36" s="74">
        <v>0</v>
      </c>
      <c r="AL36" s="73">
        <v>0</v>
      </c>
      <c r="AM36" s="74">
        <v>0</v>
      </c>
      <c r="AN36" s="84">
        <f t="shared" si="1"/>
        <v>59548.76</v>
      </c>
      <c r="AO36" s="86"/>
    </row>
    <row r="37" spans="1:41" x14ac:dyDescent="0.2">
      <c r="A37" s="71">
        <v>27</v>
      </c>
      <c r="B37" s="72" t="s">
        <v>70</v>
      </c>
      <c r="C37" s="73">
        <v>599</v>
      </c>
      <c r="D37" s="74">
        <v>13586.39</v>
      </c>
      <c r="E37" s="73">
        <v>732</v>
      </c>
      <c r="F37" s="74">
        <v>8190.0316706738076</v>
      </c>
      <c r="G37" s="75">
        <v>410</v>
      </c>
      <c r="H37" s="76">
        <v>322</v>
      </c>
      <c r="I37" s="73">
        <v>9222</v>
      </c>
      <c r="J37" s="74">
        <v>10360.460000000001</v>
      </c>
      <c r="K37" s="73">
        <v>472</v>
      </c>
      <c r="L37" s="74">
        <v>918.95</v>
      </c>
      <c r="M37" s="73">
        <v>14086</v>
      </c>
      <c r="N37" s="74">
        <v>54214.689999999995</v>
      </c>
      <c r="O37" s="73">
        <v>182</v>
      </c>
      <c r="P37" s="74">
        <v>238.62</v>
      </c>
      <c r="Q37" s="77">
        <f t="shared" si="0"/>
        <v>73922.75167067381</v>
      </c>
      <c r="R37" s="73">
        <v>455</v>
      </c>
      <c r="S37" s="74">
        <v>25509.99</v>
      </c>
      <c r="T37" s="78">
        <v>455</v>
      </c>
      <c r="U37" s="79">
        <v>25509.989999999998</v>
      </c>
      <c r="V37" s="79">
        <v>0</v>
      </c>
      <c r="W37" s="79">
        <v>0</v>
      </c>
      <c r="X37" s="79">
        <v>0</v>
      </c>
      <c r="Y37" s="80">
        <v>0</v>
      </c>
      <c r="Z37" s="79">
        <v>0</v>
      </c>
      <c r="AA37" s="81">
        <v>0</v>
      </c>
      <c r="AB37" s="81">
        <v>0</v>
      </c>
      <c r="AC37" s="85">
        <v>0</v>
      </c>
      <c r="AD37" s="73">
        <v>311</v>
      </c>
      <c r="AE37" s="81">
        <v>11911.859999999999</v>
      </c>
      <c r="AF37" s="81">
        <v>311</v>
      </c>
      <c r="AG37" s="81">
        <v>11911.859999999999</v>
      </c>
      <c r="AH37" s="81">
        <v>0</v>
      </c>
      <c r="AI37" s="81">
        <v>0</v>
      </c>
      <c r="AJ37" s="81">
        <v>0</v>
      </c>
      <c r="AK37" s="74">
        <v>0</v>
      </c>
      <c r="AL37" s="73">
        <v>0</v>
      </c>
      <c r="AM37" s="74">
        <v>0</v>
      </c>
      <c r="AN37" s="84">
        <f t="shared" si="1"/>
        <v>124930.99167067381</v>
      </c>
      <c r="AO37" s="86"/>
    </row>
    <row r="38" spans="1:41" x14ac:dyDescent="0.2">
      <c r="A38" s="71">
        <v>28</v>
      </c>
      <c r="B38" s="72" t="s">
        <v>71</v>
      </c>
      <c r="C38" s="73">
        <v>958</v>
      </c>
      <c r="D38" s="74">
        <v>13187.91</v>
      </c>
      <c r="E38" s="73">
        <v>900</v>
      </c>
      <c r="F38" s="74">
        <v>11124.560450233274</v>
      </c>
      <c r="G38" s="75">
        <v>456</v>
      </c>
      <c r="H38" s="76">
        <v>444</v>
      </c>
      <c r="I38" s="73">
        <v>11980</v>
      </c>
      <c r="J38" s="74">
        <v>11077.28</v>
      </c>
      <c r="K38" s="73">
        <v>303</v>
      </c>
      <c r="L38" s="74">
        <v>610.36</v>
      </c>
      <c r="M38" s="73">
        <v>6661</v>
      </c>
      <c r="N38" s="74">
        <v>53368.909999999996</v>
      </c>
      <c r="O38" s="73">
        <v>220</v>
      </c>
      <c r="P38" s="74">
        <v>288.44</v>
      </c>
      <c r="Q38" s="77">
        <f t="shared" si="0"/>
        <v>76469.550450233277</v>
      </c>
      <c r="R38" s="73">
        <v>555</v>
      </c>
      <c r="S38" s="74">
        <v>25959.43</v>
      </c>
      <c r="T38" s="78">
        <v>555</v>
      </c>
      <c r="U38" s="79">
        <v>25959.429999999993</v>
      </c>
      <c r="V38" s="79">
        <v>0</v>
      </c>
      <c r="W38" s="79">
        <v>0</v>
      </c>
      <c r="X38" s="79">
        <v>0</v>
      </c>
      <c r="Y38" s="80">
        <v>0</v>
      </c>
      <c r="Z38" s="79">
        <v>0</v>
      </c>
      <c r="AA38" s="81">
        <v>0</v>
      </c>
      <c r="AB38" s="81">
        <v>0</v>
      </c>
      <c r="AC38" s="85">
        <v>0</v>
      </c>
      <c r="AD38" s="73">
        <v>300</v>
      </c>
      <c r="AE38" s="81">
        <v>14969</v>
      </c>
      <c r="AF38" s="81">
        <v>300</v>
      </c>
      <c r="AG38" s="81">
        <v>14969</v>
      </c>
      <c r="AH38" s="81">
        <v>0</v>
      </c>
      <c r="AI38" s="81">
        <v>0</v>
      </c>
      <c r="AJ38" s="81">
        <v>0</v>
      </c>
      <c r="AK38" s="74">
        <v>0</v>
      </c>
      <c r="AL38" s="73">
        <v>0</v>
      </c>
      <c r="AM38" s="74">
        <v>0</v>
      </c>
      <c r="AN38" s="84">
        <f t="shared" si="1"/>
        <v>130585.89045023327</v>
      </c>
      <c r="AO38" s="86"/>
    </row>
    <row r="39" spans="1:41" x14ac:dyDescent="0.2">
      <c r="A39" s="71">
        <v>29</v>
      </c>
      <c r="B39" s="72" t="s">
        <v>72</v>
      </c>
      <c r="C39" s="73">
        <v>1861</v>
      </c>
      <c r="D39" s="74">
        <v>23963.42</v>
      </c>
      <c r="E39" s="73">
        <v>1155</v>
      </c>
      <c r="F39" s="74">
        <v>9922.1030170463619</v>
      </c>
      <c r="G39" s="75">
        <v>670</v>
      </c>
      <c r="H39" s="76">
        <v>485</v>
      </c>
      <c r="I39" s="73">
        <v>9380</v>
      </c>
      <c r="J39" s="74">
        <v>8721.8700000000008</v>
      </c>
      <c r="K39" s="73">
        <v>6667</v>
      </c>
      <c r="L39" s="74">
        <v>12980.18</v>
      </c>
      <c r="M39" s="73">
        <v>3545</v>
      </c>
      <c r="N39" s="74">
        <v>48871.07</v>
      </c>
      <c r="O39" s="73">
        <v>192</v>
      </c>
      <c r="P39" s="74">
        <v>251.73</v>
      </c>
      <c r="Q39" s="77">
        <f t="shared" si="0"/>
        <v>80746.953017046355</v>
      </c>
      <c r="R39" s="73">
        <v>520</v>
      </c>
      <c r="S39" s="74">
        <v>33938.06</v>
      </c>
      <c r="T39" s="78">
        <v>520</v>
      </c>
      <c r="U39" s="79">
        <v>33938.06</v>
      </c>
      <c r="V39" s="79">
        <v>0</v>
      </c>
      <c r="W39" s="79">
        <v>0</v>
      </c>
      <c r="X39" s="79">
        <v>0</v>
      </c>
      <c r="Y39" s="80">
        <v>0</v>
      </c>
      <c r="Z39" s="79">
        <v>0</v>
      </c>
      <c r="AA39" s="81">
        <v>0</v>
      </c>
      <c r="AB39" s="81">
        <v>0</v>
      </c>
      <c r="AC39" s="85">
        <v>0</v>
      </c>
      <c r="AD39" s="73">
        <v>209</v>
      </c>
      <c r="AE39" s="81">
        <v>7909.2799999999988</v>
      </c>
      <c r="AF39" s="81">
        <v>209</v>
      </c>
      <c r="AG39" s="81">
        <v>7909.2799999999988</v>
      </c>
      <c r="AH39" s="81">
        <v>0</v>
      </c>
      <c r="AI39" s="81">
        <v>0</v>
      </c>
      <c r="AJ39" s="81">
        <v>0</v>
      </c>
      <c r="AK39" s="74">
        <v>0</v>
      </c>
      <c r="AL39" s="73">
        <v>0</v>
      </c>
      <c r="AM39" s="74">
        <v>0</v>
      </c>
      <c r="AN39" s="84">
        <f t="shared" si="1"/>
        <v>146557.71301704636</v>
      </c>
      <c r="AO39" s="86"/>
    </row>
    <row r="40" spans="1:41" x14ac:dyDescent="0.2">
      <c r="A40" s="71">
        <v>30</v>
      </c>
      <c r="B40" s="72" t="s">
        <v>73</v>
      </c>
      <c r="C40" s="73">
        <v>1609</v>
      </c>
      <c r="D40" s="74">
        <v>12950.07</v>
      </c>
      <c r="E40" s="73">
        <v>509</v>
      </c>
      <c r="F40" s="74">
        <v>4623.2003430530049</v>
      </c>
      <c r="G40" s="75">
        <v>337</v>
      </c>
      <c r="H40" s="76">
        <v>172</v>
      </c>
      <c r="I40" s="73">
        <v>2370</v>
      </c>
      <c r="J40" s="74">
        <v>3188.1199999999994</v>
      </c>
      <c r="K40" s="73">
        <v>513</v>
      </c>
      <c r="L40" s="74">
        <v>1003.45</v>
      </c>
      <c r="M40" s="73">
        <v>2152</v>
      </c>
      <c r="N40" s="74">
        <v>29128.05</v>
      </c>
      <c r="O40" s="73">
        <v>93</v>
      </c>
      <c r="P40" s="74">
        <v>121.93</v>
      </c>
      <c r="Q40" s="77">
        <f t="shared" si="0"/>
        <v>38064.750343053005</v>
      </c>
      <c r="R40" s="73">
        <v>255</v>
      </c>
      <c r="S40" s="74">
        <v>13841.29</v>
      </c>
      <c r="T40" s="78">
        <v>255</v>
      </c>
      <c r="U40" s="79">
        <v>13841.29</v>
      </c>
      <c r="V40" s="79">
        <v>0</v>
      </c>
      <c r="W40" s="79">
        <v>0</v>
      </c>
      <c r="X40" s="79">
        <v>0</v>
      </c>
      <c r="Y40" s="80">
        <v>0</v>
      </c>
      <c r="Z40" s="79">
        <v>0</v>
      </c>
      <c r="AA40" s="81">
        <v>0</v>
      </c>
      <c r="AB40" s="81">
        <v>0</v>
      </c>
      <c r="AC40" s="85">
        <v>0</v>
      </c>
      <c r="AD40" s="73">
        <v>144</v>
      </c>
      <c r="AE40" s="81">
        <v>7380.07</v>
      </c>
      <c r="AF40" s="81">
        <v>144</v>
      </c>
      <c r="AG40" s="81">
        <v>7380.07</v>
      </c>
      <c r="AH40" s="81">
        <v>0</v>
      </c>
      <c r="AI40" s="81">
        <v>0</v>
      </c>
      <c r="AJ40" s="81">
        <v>0</v>
      </c>
      <c r="AK40" s="74">
        <v>0</v>
      </c>
      <c r="AL40" s="73">
        <v>0</v>
      </c>
      <c r="AM40" s="74">
        <v>0</v>
      </c>
      <c r="AN40" s="84">
        <f t="shared" si="1"/>
        <v>72236.180343053013</v>
      </c>
      <c r="AO40" s="86"/>
    </row>
    <row r="41" spans="1:41" x14ac:dyDescent="0.2">
      <c r="A41" s="71">
        <v>31</v>
      </c>
      <c r="B41" s="72" t="s">
        <v>74</v>
      </c>
      <c r="C41" s="73">
        <v>1616</v>
      </c>
      <c r="D41" s="74">
        <v>14289.8</v>
      </c>
      <c r="E41" s="73">
        <v>3551</v>
      </c>
      <c r="F41" s="74">
        <v>25081.632268928224</v>
      </c>
      <c r="G41" s="75">
        <v>1672</v>
      </c>
      <c r="H41" s="76">
        <v>1879</v>
      </c>
      <c r="I41" s="73">
        <v>28200</v>
      </c>
      <c r="J41" s="74">
        <v>26765.129999999997</v>
      </c>
      <c r="K41" s="73">
        <v>9390</v>
      </c>
      <c r="L41" s="74">
        <v>18281.669999999998</v>
      </c>
      <c r="M41" s="73">
        <v>13924</v>
      </c>
      <c r="N41" s="74">
        <v>80640.679999999993</v>
      </c>
      <c r="O41" s="73">
        <v>531</v>
      </c>
      <c r="P41" s="74">
        <v>675.63</v>
      </c>
      <c r="Q41" s="77">
        <f t="shared" si="0"/>
        <v>151444.74226892821</v>
      </c>
      <c r="R41" s="73">
        <v>837</v>
      </c>
      <c r="S41" s="74">
        <v>75373.179999999993</v>
      </c>
      <c r="T41" s="78">
        <v>837</v>
      </c>
      <c r="U41" s="79">
        <v>75373.179999999993</v>
      </c>
      <c r="V41" s="79">
        <v>0</v>
      </c>
      <c r="W41" s="79">
        <v>0</v>
      </c>
      <c r="X41" s="79">
        <v>0</v>
      </c>
      <c r="Y41" s="80">
        <v>0</v>
      </c>
      <c r="Z41" s="79">
        <v>0</v>
      </c>
      <c r="AA41" s="81">
        <v>0</v>
      </c>
      <c r="AB41" s="81">
        <v>0</v>
      </c>
      <c r="AC41" s="85">
        <v>0</v>
      </c>
      <c r="AD41" s="73">
        <v>868</v>
      </c>
      <c r="AE41" s="81">
        <v>13728.210000000001</v>
      </c>
      <c r="AF41" s="81">
        <v>868</v>
      </c>
      <c r="AG41" s="81">
        <v>13728.210000000001</v>
      </c>
      <c r="AH41" s="81">
        <v>0</v>
      </c>
      <c r="AI41" s="81">
        <v>0</v>
      </c>
      <c r="AJ41" s="81">
        <v>0</v>
      </c>
      <c r="AK41" s="74">
        <v>0</v>
      </c>
      <c r="AL41" s="73">
        <v>0</v>
      </c>
      <c r="AM41" s="74">
        <v>0</v>
      </c>
      <c r="AN41" s="84">
        <f t="shared" si="1"/>
        <v>254835.93226892818</v>
      </c>
      <c r="AO41" s="86"/>
    </row>
    <row r="42" spans="1:41" x14ac:dyDescent="0.2">
      <c r="A42" s="71">
        <v>32</v>
      </c>
      <c r="B42" s="72" t="s">
        <v>75</v>
      </c>
      <c r="C42" s="73">
        <v>649</v>
      </c>
      <c r="D42" s="74">
        <v>6194.93</v>
      </c>
      <c r="E42" s="73">
        <v>540</v>
      </c>
      <c r="F42" s="74">
        <v>5893.2060475862836</v>
      </c>
      <c r="G42" s="75">
        <v>214</v>
      </c>
      <c r="H42" s="76">
        <v>326</v>
      </c>
      <c r="I42" s="73">
        <v>4940</v>
      </c>
      <c r="J42" s="74">
        <v>4973.88</v>
      </c>
      <c r="K42" s="73">
        <v>1492</v>
      </c>
      <c r="L42" s="74">
        <v>2904.82</v>
      </c>
      <c r="M42" s="73">
        <v>9004</v>
      </c>
      <c r="N42" s="74">
        <v>21526.019999999997</v>
      </c>
      <c r="O42" s="73">
        <v>113</v>
      </c>
      <c r="P42" s="74">
        <v>148.15</v>
      </c>
      <c r="Q42" s="77">
        <f t="shared" si="0"/>
        <v>35446.076047586277</v>
      </c>
      <c r="R42" s="73">
        <v>290</v>
      </c>
      <c r="S42" s="74">
        <v>14564.03</v>
      </c>
      <c r="T42" s="78">
        <v>290</v>
      </c>
      <c r="U42" s="79">
        <v>14564.029999999999</v>
      </c>
      <c r="V42" s="79">
        <v>0</v>
      </c>
      <c r="W42" s="79">
        <v>0</v>
      </c>
      <c r="X42" s="79">
        <v>0</v>
      </c>
      <c r="Y42" s="80">
        <v>0</v>
      </c>
      <c r="Z42" s="79">
        <v>0</v>
      </c>
      <c r="AA42" s="81">
        <v>0</v>
      </c>
      <c r="AB42" s="81">
        <v>0</v>
      </c>
      <c r="AC42" s="85">
        <v>0</v>
      </c>
      <c r="AD42" s="73">
        <v>233</v>
      </c>
      <c r="AE42" s="81">
        <v>11100.32</v>
      </c>
      <c r="AF42" s="81">
        <v>233</v>
      </c>
      <c r="AG42" s="81">
        <v>11100.32</v>
      </c>
      <c r="AH42" s="81">
        <v>0</v>
      </c>
      <c r="AI42" s="81">
        <v>0</v>
      </c>
      <c r="AJ42" s="81">
        <v>0</v>
      </c>
      <c r="AK42" s="74">
        <v>0</v>
      </c>
      <c r="AL42" s="73">
        <v>0</v>
      </c>
      <c r="AM42" s="74">
        <v>0</v>
      </c>
      <c r="AN42" s="84">
        <f t="shared" si="1"/>
        <v>67305.356047586276</v>
      </c>
      <c r="AO42" s="86"/>
    </row>
    <row r="43" spans="1:41" x14ac:dyDescent="0.2">
      <c r="A43" s="71">
        <v>33</v>
      </c>
      <c r="B43" s="72" t="s">
        <v>76</v>
      </c>
      <c r="C43" s="73">
        <v>547</v>
      </c>
      <c r="D43" s="74">
        <v>9928.4599999999991</v>
      </c>
      <c r="E43" s="73">
        <v>451</v>
      </c>
      <c r="F43" s="74">
        <v>4318.0990666652488</v>
      </c>
      <c r="G43" s="75">
        <v>135</v>
      </c>
      <c r="H43" s="76">
        <v>316</v>
      </c>
      <c r="I43" s="73">
        <v>4125</v>
      </c>
      <c r="J43" s="74">
        <v>4080.73</v>
      </c>
      <c r="K43" s="73">
        <v>1585</v>
      </c>
      <c r="L43" s="74">
        <v>3085.88</v>
      </c>
      <c r="M43" s="73">
        <v>2910</v>
      </c>
      <c r="N43" s="74">
        <v>49824.23</v>
      </c>
      <c r="O43" s="73">
        <v>88</v>
      </c>
      <c r="P43" s="74">
        <v>115.38</v>
      </c>
      <c r="Q43" s="77">
        <f t="shared" si="0"/>
        <v>61424.319066665252</v>
      </c>
      <c r="R43" s="73">
        <v>266</v>
      </c>
      <c r="S43" s="74">
        <v>15337.43</v>
      </c>
      <c r="T43" s="78">
        <v>266</v>
      </c>
      <c r="U43" s="79">
        <v>15337.43</v>
      </c>
      <c r="V43" s="79">
        <v>0</v>
      </c>
      <c r="W43" s="79">
        <v>0</v>
      </c>
      <c r="X43" s="79">
        <v>0</v>
      </c>
      <c r="Y43" s="80">
        <v>0</v>
      </c>
      <c r="Z43" s="79">
        <v>0</v>
      </c>
      <c r="AA43" s="81">
        <v>0</v>
      </c>
      <c r="AB43" s="81">
        <v>0</v>
      </c>
      <c r="AC43" s="85">
        <v>0</v>
      </c>
      <c r="AD43" s="73">
        <v>152</v>
      </c>
      <c r="AE43" s="81">
        <v>4823.84</v>
      </c>
      <c r="AF43" s="81">
        <v>152</v>
      </c>
      <c r="AG43" s="81">
        <v>4823.84</v>
      </c>
      <c r="AH43" s="81">
        <v>0</v>
      </c>
      <c r="AI43" s="81">
        <v>0</v>
      </c>
      <c r="AJ43" s="81">
        <v>0</v>
      </c>
      <c r="AK43" s="74">
        <v>0</v>
      </c>
      <c r="AL43" s="73">
        <v>0</v>
      </c>
      <c r="AM43" s="74">
        <v>0</v>
      </c>
      <c r="AN43" s="84">
        <f t="shared" si="1"/>
        <v>91514.049066665233</v>
      </c>
      <c r="AO43" s="86"/>
    </row>
    <row r="44" spans="1:41" x14ac:dyDescent="0.2">
      <c r="A44" s="71">
        <v>34</v>
      </c>
      <c r="B44" s="72" t="s">
        <v>77</v>
      </c>
      <c r="C44" s="73">
        <v>1452</v>
      </c>
      <c r="D44" s="74">
        <v>9510.74</v>
      </c>
      <c r="E44" s="73">
        <v>1951</v>
      </c>
      <c r="F44" s="74">
        <v>12113.251521498349</v>
      </c>
      <c r="G44" s="75">
        <v>841</v>
      </c>
      <c r="H44" s="76">
        <v>1110</v>
      </c>
      <c r="I44" s="73">
        <v>14930</v>
      </c>
      <c r="J44" s="74">
        <v>13535.69</v>
      </c>
      <c r="K44" s="73">
        <v>7898</v>
      </c>
      <c r="L44" s="74">
        <v>16087.36</v>
      </c>
      <c r="M44" s="73">
        <v>9526</v>
      </c>
      <c r="N44" s="74">
        <v>118308.90000000001</v>
      </c>
      <c r="O44" s="73">
        <v>181</v>
      </c>
      <c r="P44" s="74">
        <v>237.31</v>
      </c>
      <c r="Q44" s="77">
        <f t="shared" si="0"/>
        <v>160282.51152149835</v>
      </c>
      <c r="R44" s="73">
        <v>772</v>
      </c>
      <c r="S44" s="74">
        <v>32345.37</v>
      </c>
      <c r="T44" s="78">
        <v>772</v>
      </c>
      <c r="U44" s="79">
        <v>32345.37</v>
      </c>
      <c r="V44" s="79">
        <v>0</v>
      </c>
      <c r="W44" s="79">
        <v>0</v>
      </c>
      <c r="X44" s="79">
        <v>0</v>
      </c>
      <c r="Y44" s="80">
        <v>0</v>
      </c>
      <c r="Z44" s="79">
        <v>0</v>
      </c>
      <c r="AA44" s="81">
        <v>0</v>
      </c>
      <c r="AB44" s="81">
        <v>0</v>
      </c>
      <c r="AC44" s="85">
        <v>0</v>
      </c>
      <c r="AD44" s="73">
        <v>490</v>
      </c>
      <c r="AE44" s="81">
        <v>17283.940000000002</v>
      </c>
      <c r="AF44" s="81">
        <v>490</v>
      </c>
      <c r="AG44" s="81">
        <v>17283.940000000002</v>
      </c>
      <c r="AH44" s="81">
        <v>0</v>
      </c>
      <c r="AI44" s="81">
        <v>0</v>
      </c>
      <c r="AJ44" s="81">
        <v>0</v>
      </c>
      <c r="AK44" s="74">
        <v>0</v>
      </c>
      <c r="AL44" s="73">
        <v>0</v>
      </c>
      <c r="AM44" s="74">
        <v>0</v>
      </c>
      <c r="AN44" s="84">
        <f t="shared" si="1"/>
        <v>219422.56152149834</v>
      </c>
      <c r="AO44" s="86"/>
    </row>
    <row r="45" spans="1:41" x14ac:dyDescent="0.2">
      <c r="A45" s="71">
        <v>35</v>
      </c>
      <c r="B45" s="88" t="s">
        <v>78</v>
      </c>
      <c r="C45" s="73">
        <v>1390</v>
      </c>
      <c r="D45" s="74">
        <v>17299.97</v>
      </c>
      <c r="E45" s="73">
        <v>1224</v>
      </c>
      <c r="F45" s="74">
        <v>8369.730064645415</v>
      </c>
      <c r="G45" s="75">
        <v>524</v>
      </c>
      <c r="H45" s="76">
        <v>700</v>
      </c>
      <c r="I45" s="73">
        <v>8940</v>
      </c>
      <c r="J45" s="74">
        <v>7682.33</v>
      </c>
      <c r="K45" s="73">
        <v>1459</v>
      </c>
      <c r="L45" s="74">
        <v>2970.39</v>
      </c>
      <c r="M45" s="73">
        <v>7142</v>
      </c>
      <c r="N45" s="74">
        <v>137971.5</v>
      </c>
      <c r="O45" s="73">
        <v>165</v>
      </c>
      <c r="P45" s="74">
        <v>216.33</v>
      </c>
      <c r="Q45" s="77">
        <f t="shared" si="0"/>
        <v>157210.2800646454</v>
      </c>
      <c r="R45" s="73">
        <v>320</v>
      </c>
      <c r="S45" s="74">
        <v>24724.47</v>
      </c>
      <c r="T45" s="78">
        <v>320</v>
      </c>
      <c r="U45" s="79">
        <v>24724.469999999998</v>
      </c>
      <c r="V45" s="79">
        <v>0</v>
      </c>
      <c r="W45" s="79">
        <v>0</v>
      </c>
      <c r="X45" s="79">
        <v>0</v>
      </c>
      <c r="Y45" s="80">
        <v>0</v>
      </c>
      <c r="Z45" s="79">
        <v>0</v>
      </c>
      <c r="AA45" s="81">
        <v>0</v>
      </c>
      <c r="AB45" s="81">
        <v>0</v>
      </c>
      <c r="AC45" s="85">
        <v>0</v>
      </c>
      <c r="AD45" s="73">
        <v>225</v>
      </c>
      <c r="AE45" s="81">
        <v>10585.56</v>
      </c>
      <c r="AF45" s="81">
        <v>225</v>
      </c>
      <c r="AG45" s="81">
        <v>10585.56</v>
      </c>
      <c r="AH45" s="81">
        <v>0</v>
      </c>
      <c r="AI45" s="81">
        <v>0</v>
      </c>
      <c r="AJ45" s="81">
        <v>0</v>
      </c>
      <c r="AK45" s="74">
        <v>0</v>
      </c>
      <c r="AL45" s="73">
        <v>0</v>
      </c>
      <c r="AM45" s="74">
        <v>0</v>
      </c>
      <c r="AN45" s="84">
        <f t="shared" si="1"/>
        <v>209820.2800646454</v>
      </c>
      <c r="AO45" s="86"/>
    </row>
    <row r="46" spans="1:41" x14ac:dyDescent="0.2">
      <c r="A46" s="71">
        <v>36</v>
      </c>
      <c r="B46" s="72" t="s">
        <v>79</v>
      </c>
      <c r="C46" s="73">
        <v>1062</v>
      </c>
      <c r="D46" s="74">
        <v>9216.5499999999993</v>
      </c>
      <c r="E46" s="73">
        <v>1409</v>
      </c>
      <c r="F46" s="74">
        <v>10743.486759039552</v>
      </c>
      <c r="G46" s="75">
        <v>617</v>
      </c>
      <c r="H46" s="76">
        <v>792</v>
      </c>
      <c r="I46" s="73">
        <v>5140</v>
      </c>
      <c r="J46" s="74">
        <v>8394.75</v>
      </c>
      <c r="K46" s="73">
        <v>1308</v>
      </c>
      <c r="L46" s="74">
        <v>2696.3300000000004</v>
      </c>
      <c r="M46" s="73">
        <v>4726</v>
      </c>
      <c r="N46" s="74">
        <v>86446.06</v>
      </c>
      <c r="O46" s="73">
        <v>295</v>
      </c>
      <c r="P46" s="74">
        <v>518.42000000000007</v>
      </c>
      <c r="Q46" s="77">
        <f t="shared" si="0"/>
        <v>108799.04675903954</v>
      </c>
      <c r="R46" s="73">
        <v>440</v>
      </c>
      <c r="S46" s="74">
        <v>24131.82</v>
      </c>
      <c r="T46" s="78">
        <v>440</v>
      </c>
      <c r="U46" s="79">
        <v>24131.82</v>
      </c>
      <c r="V46" s="79">
        <v>0</v>
      </c>
      <c r="W46" s="79">
        <v>0</v>
      </c>
      <c r="X46" s="79">
        <v>0</v>
      </c>
      <c r="Y46" s="80">
        <v>0</v>
      </c>
      <c r="Z46" s="79">
        <v>0</v>
      </c>
      <c r="AA46" s="81">
        <v>0</v>
      </c>
      <c r="AB46" s="81">
        <v>0</v>
      </c>
      <c r="AC46" s="85">
        <v>0</v>
      </c>
      <c r="AD46" s="73">
        <v>340</v>
      </c>
      <c r="AE46" s="81">
        <v>18613.09</v>
      </c>
      <c r="AF46" s="81">
        <v>340</v>
      </c>
      <c r="AG46" s="81">
        <v>18613.09</v>
      </c>
      <c r="AH46" s="81">
        <v>0</v>
      </c>
      <c r="AI46" s="81">
        <v>0</v>
      </c>
      <c r="AJ46" s="81">
        <v>0</v>
      </c>
      <c r="AK46" s="74">
        <v>0</v>
      </c>
      <c r="AL46" s="73">
        <v>0</v>
      </c>
      <c r="AM46" s="74">
        <v>0</v>
      </c>
      <c r="AN46" s="84">
        <f t="shared" si="1"/>
        <v>160760.50675903953</v>
      </c>
      <c r="AO46" s="86"/>
    </row>
    <row r="47" spans="1:41" x14ac:dyDescent="0.2">
      <c r="A47" s="71">
        <v>37</v>
      </c>
      <c r="B47" s="89" t="s">
        <v>80</v>
      </c>
      <c r="C47" s="73">
        <v>814</v>
      </c>
      <c r="D47" s="74">
        <v>12409.32</v>
      </c>
      <c r="E47" s="73">
        <v>683</v>
      </c>
      <c r="F47" s="74">
        <v>7872.0183474752303</v>
      </c>
      <c r="G47" s="75">
        <v>249</v>
      </c>
      <c r="H47" s="76">
        <v>434</v>
      </c>
      <c r="I47" s="73">
        <v>6570</v>
      </c>
      <c r="J47" s="74">
        <v>6722.84</v>
      </c>
      <c r="K47" s="73">
        <v>464</v>
      </c>
      <c r="L47" s="74">
        <v>982.06000000000006</v>
      </c>
      <c r="M47" s="73">
        <v>3665</v>
      </c>
      <c r="N47" s="74">
        <v>78385.02</v>
      </c>
      <c r="O47" s="73">
        <v>158</v>
      </c>
      <c r="P47" s="74">
        <v>207.15</v>
      </c>
      <c r="Q47" s="77">
        <f t="shared" si="0"/>
        <v>94169.088347475219</v>
      </c>
      <c r="R47" s="73">
        <v>505</v>
      </c>
      <c r="S47" s="74">
        <v>23244.080000000002</v>
      </c>
      <c r="T47" s="78">
        <v>505</v>
      </c>
      <c r="U47" s="79">
        <v>23244.080000000002</v>
      </c>
      <c r="V47" s="79">
        <v>0</v>
      </c>
      <c r="W47" s="79">
        <v>0</v>
      </c>
      <c r="X47" s="79">
        <v>0</v>
      </c>
      <c r="Y47" s="80">
        <v>0</v>
      </c>
      <c r="Z47" s="79">
        <v>0</v>
      </c>
      <c r="AA47" s="81">
        <v>0</v>
      </c>
      <c r="AB47" s="81">
        <v>0</v>
      </c>
      <c r="AC47" s="85">
        <v>0</v>
      </c>
      <c r="AD47" s="73">
        <v>80</v>
      </c>
      <c r="AE47" s="81">
        <v>6848.6100000000006</v>
      </c>
      <c r="AF47" s="81">
        <v>80</v>
      </c>
      <c r="AG47" s="81">
        <v>6848.6100000000006</v>
      </c>
      <c r="AH47" s="81">
        <v>0</v>
      </c>
      <c r="AI47" s="81">
        <v>0</v>
      </c>
      <c r="AJ47" s="81">
        <v>0</v>
      </c>
      <c r="AK47" s="74">
        <v>0</v>
      </c>
      <c r="AL47" s="73">
        <v>0</v>
      </c>
      <c r="AM47" s="74">
        <v>0</v>
      </c>
      <c r="AN47" s="84">
        <f t="shared" si="1"/>
        <v>136671.09834747523</v>
      </c>
      <c r="AO47" s="86"/>
    </row>
    <row r="48" spans="1:41" x14ac:dyDescent="0.2">
      <c r="A48" s="71">
        <v>38</v>
      </c>
      <c r="B48" s="90" t="s">
        <v>81</v>
      </c>
      <c r="C48" s="73">
        <v>369</v>
      </c>
      <c r="D48" s="74">
        <v>5698.46</v>
      </c>
      <c r="E48" s="73">
        <v>0</v>
      </c>
      <c r="F48" s="74">
        <v>0</v>
      </c>
      <c r="G48" s="75">
        <v>0</v>
      </c>
      <c r="H48" s="76">
        <v>0</v>
      </c>
      <c r="I48" s="73">
        <v>1425</v>
      </c>
      <c r="J48" s="74">
        <v>1421.62</v>
      </c>
      <c r="K48" s="73">
        <v>2064</v>
      </c>
      <c r="L48" s="74">
        <v>4226.1400000000003</v>
      </c>
      <c r="M48" s="73">
        <v>2860</v>
      </c>
      <c r="N48" s="74">
        <v>47210.21</v>
      </c>
      <c r="O48" s="73">
        <v>97</v>
      </c>
      <c r="P48" s="74">
        <v>127.18</v>
      </c>
      <c r="Q48" s="77">
        <f t="shared" si="0"/>
        <v>52985.15</v>
      </c>
      <c r="R48" s="73">
        <v>310</v>
      </c>
      <c r="S48" s="74">
        <v>18700.05</v>
      </c>
      <c r="T48" s="78">
        <v>310</v>
      </c>
      <c r="U48" s="79">
        <v>18700.050000000003</v>
      </c>
      <c r="V48" s="79">
        <v>0</v>
      </c>
      <c r="W48" s="79">
        <v>0</v>
      </c>
      <c r="X48" s="79">
        <v>0</v>
      </c>
      <c r="Y48" s="80">
        <v>0</v>
      </c>
      <c r="Z48" s="79">
        <v>0</v>
      </c>
      <c r="AA48" s="81">
        <v>0</v>
      </c>
      <c r="AB48" s="81">
        <v>0</v>
      </c>
      <c r="AC48" s="85">
        <v>0</v>
      </c>
      <c r="AD48" s="73">
        <v>75</v>
      </c>
      <c r="AE48" s="81">
        <v>2464.81</v>
      </c>
      <c r="AF48" s="81">
        <v>75</v>
      </c>
      <c r="AG48" s="81">
        <v>2464.81</v>
      </c>
      <c r="AH48" s="81">
        <v>0</v>
      </c>
      <c r="AI48" s="81">
        <v>0</v>
      </c>
      <c r="AJ48" s="81">
        <v>0</v>
      </c>
      <c r="AK48" s="74">
        <v>0</v>
      </c>
      <c r="AL48" s="73">
        <v>0</v>
      </c>
      <c r="AM48" s="74">
        <v>0</v>
      </c>
      <c r="AN48" s="84">
        <f t="shared" si="1"/>
        <v>79848.47</v>
      </c>
      <c r="AO48" s="86"/>
    </row>
    <row r="49" spans="1:45" x14ac:dyDescent="0.2">
      <c r="A49" s="71">
        <v>39</v>
      </c>
      <c r="B49" s="72" t="s">
        <v>82</v>
      </c>
      <c r="C49" s="73">
        <v>0</v>
      </c>
      <c r="D49" s="74">
        <v>0</v>
      </c>
      <c r="E49" s="73">
        <v>0</v>
      </c>
      <c r="F49" s="74">
        <v>0</v>
      </c>
      <c r="G49" s="75">
        <v>0</v>
      </c>
      <c r="H49" s="76">
        <v>0</v>
      </c>
      <c r="I49" s="73">
        <v>1980</v>
      </c>
      <c r="J49" s="74">
        <v>1998.8</v>
      </c>
      <c r="K49" s="73">
        <v>0</v>
      </c>
      <c r="L49" s="74">
        <v>0</v>
      </c>
      <c r="M49" s="73">
        <v>1389</v>
      </c>
      <c r="N49" s="74">
        <v>27569.34</v>
      </c>
      <c r="O49" s="73">
        <v>26</v>
      </c>
      <c r="P49" s="74">
        <v>34.090000000000003</v>
      </c>
      <c r="Q49" s="77">
        <f t="shared" si="0"/>
        <v>29602.23</v>
      </c>
      <c r="R49" s="73">
        <v>120</v>
      </c>
      <c r="S49" s="74">
        <v>7327.85</v>
      </c>
      <c r="T49" s="78">
        <v>120</v>
      </c>
      <c r="U49" s="79">
        <v>7327.8500000000013</v>
      </c>
      <c r="V49" s="79">
        <v>0</v>
      </c>
      <c r="W49" s="79">
        <v>0</v>
      </c>
      <c r="X49" s="79">
        <v>0</v>
      </c>
      <c r="Y49" s="80">
        <v>0</v>
      </c>
      <c r="Z49" s="79">
        <v>0</v>
      </c>
      <c r="AA49" s="81">
        <v>0</v>
      </c>
      <c r="AB49" s="81">
        <v>0</v>
      </c>
      <c r="AC49" s="85">
        <v>0</v>
      </c>
      <c r="AD49" s="73">
        <v>60</v>
      </c>
      <c r="AE49" s="81">
        <v>2263.54</v>
      </c>
      <c r="AF49" s="81">
        <v>60</v>
      </c>
      <c r="AG49" s="81">
        <v>2263.54</v>
      </c>
      <c r="AH49" s="81">
        <v>0</v>
      </c>
      <c r="AI49" s="81">
        <v>0</v>
      </c>
      <c r="AJ49" s="81">
        <v>0</v>
      </c>
      <c r="AK49" s="74">
        <v>0</v>
      </c>
      <c r="AL49" s="73">
        <v>0</v>
      </c>
      <c r="AM49" s="74">
        <v>0</v>
      </c>
      <c r="AN49" s="84">
        <f t="shared" si="1"/>
        <v>39193.620000000003</v>
      </c>
    </row>
    <row r="50" spans="1:45" x14ac:dyDescent="0.2">
      <c r="A50" s="71">
        <v>40</v>
      </c>
      <c r="B50" s="89" t="s">
        <v>83</v>
      </c>
      <c r="C50" s="73">
        <v>0</v>
      </c>
      <c r="D50" s="74">
        <v>0</v>
      </c>
      <c r="E50" s="73">
        <v>5001</v>
      </c>
      <c r="F50" s="74">
        <v>26350.208690016203</v>
      </c>
      <c r="G50" s="75">
        <v>3669</v>
      </c>
      <c r="H50" s="76">
        <v>1332</v>
      </c>
      <c r="I50" s="73">
        <v>22300</v>
      </c>
      <c r="J50" s="74">
        <v>22253.770000000004</v>
      </c>
      <c r="K50" s="73">
        <v>960</v>
      </c>
      <c r="L50" s="74">
        <v>2009.24</v>
      </c>
      <c r="M50" s="73">
        <v>11087</v>
      </c>
      <c r="N50" s="74">
        <v>12001.279999999999</v>
      </c>
      <c r="O50" s="73">
        <v>389</v>
      </c>
      <c r="P50" s="74">
        <v>1081.6100000000001</v>
      </c>
      <c r="Q50" s="77">
        <f t="shared" si="0"/>
        <v>63696.108690016204</v>
      </c>
      <c r="R50" s="73">
        <v>0</v>
      </c>
      <c r="S50" s="74">
        <v>0</v>
      </c>
      <c r="T50" s="78">
        <v>0</v>
      </c>
      <c r="U50" s="79">
        <v>0</v>
      </c>
      <c r="V50" s="79">
        <v>0</v>
      </c>
      <c r="W50" s="79">
        <v>0</v>
      </c>
      <c r="X50" s="79">
        <v>0</v>
      </c>
      <c r="Y50" s="80">
        <v>0</v>
      </c>
      <c r="Z50" s="79">
        <v>0</v>
      </c>
      <c r="AA50" s="81">
        <v>0</v>
      </c>
      <c r="AB50" s="81">
        <v>0</v>
      </c>
      <c r="AC50" s="85">
        <v>0</v>
      </c>
      <c r="AD50" s="73">
        <v>500</v>
      </c>
      <c r="AE50" s="81">
        <v>18752.969999999998</v>
      </c>
      <c r="AF50" s="81">
        <v>500</v>
      </c>
      <c r="AG50" s="81">
        <v>18752.969999999998</v>
      </c>
      <c r="AH50" s="81">
        <v>0</v>
      </c>
      <c r="AI50" s="81">
        <v>0</v>
      </c>
      <c r="AJ50" s="81">
        <v>0</v>
      </c>
      <c r="AK50" s="74">
        <v>0</v>
      </c>
      <c r="AL50" s="73">
        <v>0</v>
      </c>
      <c r="AM50" s="74">
        <v>0</v>
      </c>
      <c r="AN50" s="84">
        <f t="shared" si="1"/>
        <v>82449.078690016206</v>
      </c>
    </row>
    <row r="51" spans="1:45" x14ac:dyDescent="0.2">
      <c r="A51" s="71">
        <v>41</v>
      </c>
      <c r="B51" s="89" t="s">
        <v>84</v>
      </c>
      <c r="C51" s="73">
        <v>0</v>
      </c>
      <c r="D51" s="74">
        <v>0</v>
      </c>
      <c r="E51" s="73">
        <v>0</v>
      </c>
      <c r="F51" s="74">
        <v>0</v>
      </c>
      <c r="G51" s="75">
        <v>0</v>
      </c>
      <c r="H51" s="76">
        <v>0</v>
      </c>
      <c r="I51" s="73">
        <v>0</v>
      </c>
      <c r="J51" s="74">
        <v>0</v>
      </c>
      <c r="K51" s="73">
        <v>0</v>
      </c>
      <c r="L51" s="74">
        <v>0</v>
      </c>
      <c r="M51" s="73">
        <v>0</v>
      </c>
      <c r="N51" s="74">
        <v>0</v>
      </c>
      <c r="O51" s="73">
        <v>598</v>
      </c>
      <c r="P51" s="74">
        <v>4747.3500000000004</v>
      </c>
      <c r="Q51" s="77">
        <f t="shared" si="0"/>
        <v>4747.3500000000004</v>
      </c>
      <c r="R51" s="73">
        <v>0</v>
      </c>
      <c r="S51" s="74">
        <v>0</v>
      </c>
      <c r="T51" s="78">
        <v>0</v>
      </c>
      <c r="U51" s="79">
        <v>0</v>
      </c>
      <c r="V51" s="79">
        <v>0</v>
      </c>
      <c r="W51" s="79">
        <v>0</v>
      </c>
      <c r="X51" s="79">
        <v>0</v>
      </c>
      <c r="Y51" s="80">
        <v>0</v>
      </c>
      <c r="Z51" s="79">
        <v>0</v>
      </c>
      <c r="AA51" s="81">
        <v>0</v>
      </c>
      <c r="AB51" s="81">
        <v>0</v>
      </c>
      <c r="AC51" s="85">
        <v>0</v>
      </c>
      <c r="AD51" s="73">
        <v>80</v>
      </c>
      <c r="AE51" s="81">
        <v>7633.0199999999995</v>
      </c>
      <c r="AF51" s="81">
        <v>80</v>
      </c>
      <c r="AG51" s="81">
        <v>7633.0199999999995</v>
      </c>
      <c r="AH51" s="81">
        <v>0</v>
      </c>
      <c r="AI51" s="81">
        <v>0</v>
      </c>
      <c r="AJ51" s="81">
        <v>0</v>
      </c>
      <c r="AK51" s="74">
        <v>0</v>
      </c>
      <c r="AL51" s="73">
        <v>0</v>
      </c>
      <c r="AM51" s="74">
        <v>0</v>
      </c>
      <c r="AN51" s="84">
        <f t="shared" si="1"/>
        <v>12380.369999999999</v>
      </c>
    </row>
    <row r="52" spans="1:45" x14ac:dyDescent="0.2">
      <c r="A52" s="71">
        <v>42</v>
      </c>
      <c r="B52" s="91" t="s">
        <v>85</v>
      </c>
      <c r="C52" s="73">
        <v>0</v>
      </c>
      <c r="D52" s="92">
        <v>0</v>
      </c>
      <c r="E52" s="73">
        <v>0</v>
      </c>
      <c r="F52" s="74">
        <v>0</v>
      </c>
      <c r="G52" s="75">
        <v>0</v>
      </c>
      <c r="H52" s="76">
        <v>0</v>
      </c>
      <c r="I52" s="73">
        <v>0</v>
      </c>
      <c r="J52" s="74">
        <v>0</v>
      </c>
      <c r="K52" s="73">
        <v>0</v>
      </c>
      <c r="L52" s="92">
        <v>0</v>
      </c>
      <c r="M52" s="73">
        <v>0</v>
      </c>
      <c r="N52" s="92">
        <v>0</v>
      </c>
      <c r="O52" s="73">
        <v>0</v>
      </c>
      <c r="P52" s="92">
        <v>0</v>
      </c>
      <c r="Q52" s="77">
        <f t="shared" si="0"/>
        <v>0</v>
      </c>
      <c r="R52" s="73">
        <v>0</v>
      </c>
      <c r="S52" s="74">
        <v>0</v>
      </c>
      <c r="T52" s="75">
        <v>0</v>
      </c>
      <c r="U52" s="82">
        <v>0</v>
      </c>
      <c r="V52" s="82">
        <v>0</v>
      </c>
      <c r="W52" s="82">
        <v>0</v>
      </c>
      <c r="X52" s="82">
        <v>0</v>
      </c>
      <c r="Y52" s="80">
        <v>0</v>
      </c>
      <c r="Z52" s="79">
        <v>0</v>
      </c>
      <c r="AA52" s="81">
        <v>0</v>
      </c>
      <c r="AB52" s="81">
        <v>0</v>
      </c>
      <c r="AC52" s="85">
        <v>0</v>
      </c>
      <c r="AD52" s="73">
        <v>480</v>
      </c>
      <c r="AE52" s="81">
        <v>28160.3</v>
      </c>
      <c r="AF52" s="81">
        <v>480</v>
      </c>
      <c r="AG52" s="81">
        <v>28160.3</v>
      </c>
      <c r="AH52" s="81">
        <v>0</v>
      </c>
      <c r="AI52" s="81">
        <v>0</v>
      </c>
      <c r="AJ52" s="81">
        <v>0</v>
      </c>
      <c r="AK52" s="74">
        <v>0</v>
      </c>
      <c r="AL52" s="73">
        <v>0</v>
      </c>
      <c r="AM52" s="74">
        <v>0</v>
      </c>
      <c r="AN52" s="84">
        <f t="shared" si="1"/>
        <v>28160.3</v>
      </c>
    </row>
    <row r="53" spans="1:45" x14ac:dyDescent="0.2">
      <c r="A53" s="71">
        <v>43</v>
      </c>
      <c r="B53" s="93" t="s">
        <v>86</v>
      </c>
      <c r="C53" s="73">
        <v>0</v>
      </c>
      <c r="D53" s="92">
        <v>0</v>
      </c>
      <c r="E53" s="73">
        <v>0</v>
      </c>
      <c r="F53" s="74">
        <v>0</v>
      </c>
      <c r="G53" s="75">
        <v>0</v>
      </c>
      <c r="H53" s="76">
        <v>0</v>
      </c>
      <c r="I53" s="73">
        <v>0</v>
      </c>
      <c r="J53" s="74">
        <v>0</v>
      </c>
      <c r="K53" s="73">
        <v>0</v>
      </c>
      <c r="L53" s="92">
        <v>0</v>
      </c>
      <c r="M53" s="73">
        <v>0</v>
      </c>
      <c r="N53" s="92">
        <v>0</v>
      </c>
      <c r="O53" s="73">
        <v>0</v>
      </c>
      <c r="P53" s="92">
        <v>0</v>
      </c>
      <c r="Q53" s="77">
        <f t="shared" si="0"/>
        <v>0</v>
      </c>
      <c r="R53" s="73">
        <v>0</v>
      </c>
      <c r="S53" s="74">
        <v>0</v>
      </c>
      <c r="T53" s="75">
        <v>0</v>
      </c>
      <c r="U53" s="82">
        <v>0</v>
      </c>
      <c r="V53" s="81">
        <v>0</v>
      </c>
      <c r="W53" s="81">
        <v>0</v>
      </c>
      <c r="X53" s="81">
        <v>0</v>
      </c>
      <c r="Y53" s="80">
        <v>0</v>
      </c>
      <c r="Z53" s="79">
        <v>0</v>
      </c>
      <c r="AA53" s="82">
        <v>0</v>
      </c>
      <c r="AB53" s="82">
        <v>0</v>
      </c>
      <c r="AC53" s="85">
        <v>0</v>
      </c>
      <c r="AD53" s="73">
        <v>590</v>
      </c>
      <c r="AE53" s="81">
        <v>92410.299999999988</v>
      </c>
      <c r="AF53" s="82">
        <v>590</v>
      </c>
      <c r="AG53" s="82">
        <v>92410.299999999988</v>
      </c>
      <c r="AH53" s="82">
        <v>0</v>
      </c>
      <c r="AI53" s="82">
        <v>0</v>
      </c>
      <c r="AJ53" s="82">
        <v>0</v>
      </c>
      <c r="AK53" s="92">
        <v>0</v>
      </c>
      <c r="AL53" s="73">
        <v>0</v>
      </c>
      <c r="AM53" s="74">
        <v>0</v>
      </c>
      <c r="AN53" s="84">
        <f t="shared" si="1"/>
        <v>92410.299999999988</v>
      </c>
    </row>
    <row r="54" spans="1:45" x14ac:dyDescent="0.2">
      <c r="A54" s="71">
        <v>44</v>
      </c>
      <c r="B54" s="89" t="s">
        <v>87</v>
      </c>
      <c r="C54" s="73">
        <v>0</v>
      </c>
      <c r="D54" s="92">
        <v>0</v>
      </c>
      <c r="E54" s="73">
        <v>0</v>
      </c>
      <c r="F54" s="74">
        <v>0</v>
      </c>
      <c r="G54" s="75">
        <v>0</v>
      </c>
      <c r="H54" s="76">
        <v>0</v>
      </c>
      <c r="I54" s="73">
        <v>0</v>
      </c>
      <c r="J54" s="74">
        <v>0</v>
      </c>
      <c r="K54" s="73">
        <v>0</v>
      </c>
      <c r="L54" s="92">
        <v>0</v>
      </c>
      <c r="M54" s="73">
        <v>0</v>
      </c>
      <c r="N54" s="92">
        <v>0</v>
      </c>
      <c r="O54" s="73">
        <v>0</v>
      </c>
      <c r="P54" s="92">
        <v>0</v>
      </c>
      <c r="Q54" s="77">
        <f t="shared" si="0"/>
        <v>0</v>
      </c>
      <c r="R54" s="73">
        <v>0</v>
      </c>
      <c r="S54" s="74">
        <v>0</v>
      </c>
      <c r="T54" s="75">
        <v>0</v>
      </c>
      <c r="U54" s="82">
        <v>0</v>
      </c>
      <c r="V54" s="82">
        <v>0</v>
      </c>
      <c r="W54" s="82">
        <v>0</v>
      </c>
      <c r="X54" s="82">
        <v>0</v>
      </c>
      <c r="Y54" s="80">
        <v>0</v>
      </c>
      <c r="Z54" s="79">
        <v>0</v>
      </c>
      <c r="AA54" s="82">
        <v>0</v>
      </c>
      <c r="AB54" s="82">
        <v>0</v>
      </c>
      <c r="AC54" s="85">
        <v>0</v>
      </c>
      <c r="AD54" s="73">
        <v>0</v>
      </c>
      <c r="AE54" s="81">
        <v>0</v>
      </c>
      <c r="AF54" s="82">
        <v>0</v>
      </c>
      <c r="AG54" s="82">
        <v>0</v>
      </c>
      <c r="AH54" s="82">
        <v>0</v>
      </c>
      <c r="AI54" s="82">
        <v>0</v>
      </c>
      <c r="AJ54" s="82">
        <v>0</v>
      </c>
      <c r="AK54" s="92">
        <v>0</v>
      </c>
      <c r="AL54" s="73">
        <v>0</v>
      </c>
      <c r="AM54" s="74">
        <v>0</v>
      </c>
      <c r="AN54" s="84">
        <f t="shared" si="1"/>
        <v>0</v>
      </c>
    </row>
    <row r="55" spans="1:45" x14ac:dyDescent="0.2">
      <c r="A55" s="71">
        <v>45</v>
      </c>
      <c r="B55" s="91" t="s">
        <v>88</v>
      </c>
      <c r="C55" s="73">
        <v>0</v>
      </c>
      <c r="D55" s="92">
        <v>0</v>
      </c>
      <c r="E55" s="73">
        <v>0</v>
      </c>
      <c r="F55" s="74">
        <v>0</v>
      </c>
      <c r="G55" s="75">
        <v>0</v>
      </c>
      <c r="H55" s="76">
        <v>0</v>
      </c>
      <c r="I55" s="73">
        <v>0</v>
      </c>
      <c r="J55" s="74">
        <v>0</v>
      </c>
      <c r="K55" s="73">
        <v>0</v>
      </c>
      <c r="L55" s="92">
        <v>0</v>
      </c>
      <c r="M55" s="73">
        <v>0</v>
      </c>
      <c r="N55" s="92">
        <v>0</v>
      </c>
      <c r="O55" s="73">
        <v>0</v>
      </c>
      <c r="P55" s="92">
        <v>0</v>
      </c>
      <c r="Q55" s="77">
        <f t="shared" si="0"/>
        <v>0</v>
      </c>
      <c r="R55" s="73">
        <v>0</v>
      </c>
      <c r="S55" s="74">
        <v>0</v>
      </c>
      <c r="T55" s="75">
        <v>0</v>
      </c>
      <c r="U55" s="82">
        <v>0</v>
      </c>
      <c r="V55" s="82">
        <v>0</v>
      </c>
      <c r="W55" s="82">
        <v>0</v>
      </c>
      <c r="X55" s="82">
        <v>0</v>
      </c>
      <c r="Y55" s="80">
        <v>0</v>
      </c>
      <c r="Z55" s="79">
        <v>0</v>
      </c>
      <c r="AA55" s="81">
        <v>0</v>
      </c>
      <c r="AB55" s="81">
        <v>0</v>
      </c>
      <c r="AC55" s="85">
        <v>0</v>
      </c>
      <c r="AD55" s="73">
        <v>20</v>
      </c>
      <c r="AE55" s="81">
        <v>2276.3000000000002</v>
      </c>
      <c r="AF55" s="81">
        <v>20</v>
      </c>
      <c r="AG55" s="81">
        <v>2276.3000000000002</v>
      </c>
      <c r="AH55" s="81">
        <v>0</v>
      </c>
      <c r="AI55" s="81">
        <v>0</v>
      </c>
      <c r="AJ55" s="81">
        <v>0</v>
      </c>
      <c r="AK55" s="74">
        <v>0</v>
      </c>
      <c r="AL55" s="73">
        <v>0</v>
      </c>
      <c r="AM55" s="74">
        <v>0</v>
      </c>
      <c r="AN55" s="84">
        <f t="shared" si="1"/>
        <v>2276.3000000000002</v>
      </c>
    </row>
    <row r="56" spans="1:45" x14ac:dyDescent="0.2">
      <c r="A56" s="71">
        <v>46</v>
      </c>
      <c r="B56" s="89" t="s">
        <v>89</v>
      </c>
      <c r="C56" s="73">
        <v>0</v>
      </c>
      <c r="D56" s="74">
        <v>0</v>
      </c>
      <c r="E56" s="73">
        <v>0</v>
      </c>
      <c r="F56" s="74">
        <v>0</v>
      </c>
      <c r="G56" s="75">
        <v>0</v>
      </c>
      <c r="H56" s="76">
        <v>0</v>
      </c>
      <c r="I56" s="73">
        <v>0</v>
      </c>
      <c r="J56" s="74">
        <v>0</v>
      </c>
      <c r="K56" s="73">
        <v>0</v>
      </c>
      <c r="L56" s="74">
        <v>0</v>
      </c>
      <c r="M56" s="73">
        <v>0</v>
      </c>
      <c r="N56" s="74">
        <v>0</v>
      </c>
      <c r="O56" s="73">
        <v>0</v>
      </c>
      <c r="P56" s="74">
        <v>0</v>
      </c>
      <c r="Q56" s="77">
        <f t="shared" si="0"/>
        <v>0</v>
      </c>
      <c r="R56" s="73">
        <v>4</v>
      </c>
      <c r="S56" s="74">
        <v>821.59</v>
      </c>
      <c r="T56" s="78">
        <v>0</v>
      </c>
      <c r="U56" s="79">
        <v>0</v>
      </c>
      <c r="V56" s="79">
        <v>0</v>
      </c>
      <c r="W56" s="79">
        <v>0</v>
      </c>
      <c r="X56" s="79">
        <v>0</v>
      </c>
      <c r="Y56" s="80">
        <v>0</v>
      </c>
      <c r="Z56" s="79">
        <v>3</v>
      </c>
      <c r="AA56" s="81">
        <v>621.04</v>
      </c>
      <c r="AB56" s="81">
        <v>1</v>
      </c>
      <c r="AC56" s="85">
        <v>200.55</v>
      </c>
      <c r="AD56" s="73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4">
        <v>0</v>
      </c>
      <c r="AL56" s="73">
        <v>0</v>
      </c>
      <c r="AM56" s="74">
        <v>0</v>
      </c>
      <c r="AN56" s="84">
        <f t="shared" si="1"/>
        <v>821.59</v>
      </c>
    </row>
    <row r="57" spans="1:45" x14ac:dyDescent="0.2">
      <c r="A57" s="71">
        <v>47</v>
      </c>
      <c r="B57" s="91" t="s">
        <v>90</v>
      </c>
      <c r="C57" s="73">
        <v>0</v>
      </c>
      <c r="D57" s="92">
        <v>0</v>
      </c>
      <c r="E57" s="73">
        <v>0</v>
      </c>
      <c r="F57" s="74">
        <v>0</v>
      </c>
      <c r="G57" s="75">
        <v>0</v>
      </c>
      <c r="H57" s="76">
        <v>0</v>
      </c>
      <c r="I57" s="73">
        <v>1317</v>
      </c>
      <c r="J57" s="74">
        <v>2588.1999999999998</v>
      </c>
      <c r="K57" s="73">
        <v>0</v>
      </c>
      <c r="L57" s="92">
        <v>0</v>
      </c>
      <c r="M57" s="73">
        <v>2088</v>
      </c>
      <c r="N57" s="92">
        <v>9442.3099999999686</v>
      </c>
      <c r="O57" s="73">
        <v>912745</v>
      </c>
      <c r="P57" s="92">
        <v>238349.34000000003</v>
      </c>
      <c r="Q57" s="77">
        <f t="shared" si="0"/>
        <v>250379.85</v>
      </c>
      <c r="R57" s="73">
        <v>897</v>
      </c>
      <c r="S57" s="74">
        <v>245284.52</v>
      </c>
      <c r="T57" s="75">
        <v>897</v>
      </c>
      <c r="U57" s="82">
        <v>245284.52</v>
      </c>
      <c r="V57" s="82">
        <v>0</v>
      </c>
      <c r="W57" s="82">
        <v>0</v>
      </c>
      <c r="X57" s="82">
        <v>0</v>
      </c>
      <c r="Y57" s="80">
        <v>0</v>
      </c>
      <c r="Z57" s="79">
        <v>0</v>
      </c>
      <c r="AA57" s="81">
        <v>0</v>
      </c>
      <c r="AB57" s="81">
        <v>0</v>
      </c>
      <c r="AC57" s="85">
        <v>0</v>
      </c>
      <c r="AD57" s="73">
        <v>19</v>
      </c>
      <c r="AE57" s="81">
        <v>14608.38</v>
      </c>
      <c r="AF57" s="81">
        <v>19</v>
      </c>
      <c r="AG57" s="81">
        <v>14608.38</v>
      </c>
      <c r="AH57" s="81">
        <v>0</v>
      </c>
      <c r="AI57" s="81">
        <v>0</v>
      </c>
      <c r="AJ57" s="81">
        <v>0</v>
      </c>
      <c r="AK57" s="74">
        <v>0</v>
      </c>
      <c r="AL57" s="73">
        <v>0</v>
      </c>
      <c r="AM57" s="74">
        <v>0</v>
      </c>
      <c r="AN57" s="84">
        <f t="shared" si="1"/>
        <v>510272.75</v>
      </c>
    </row>
    <row r="58" spans="1:45" x14ac:dyDescent="0.2">
      <c r="A58" s="71">
        <v>48</v>
      </c>
      <c r="B58" s="91" t="s">
        <v>91</v>
      </c>
      <c r="C58" s="73">
        <v>0</v>
      </c>
      <c r="D58" s="92">
        <v>0</v>
      </c>
      <c r="E58" s="73">
        <v>0</v>
      </c>
      <c r="F58" s="74">
        <v>0</v>
      </c>
      <c r="G58" s="75">
        <v>0</v>
      </c>
      <c r="H58" s="76">
        <v>0</v>
      </c>
      <c r="I58" s="73">
        <v>0</v>
      </c>
      <c r="J58" s="74">
        <v>0</v>
      </c>
      <c r="K58" s="73">
        <v>0</v>
      </c>
      <c r="L58" s="92">
        <v>0</v>
      </c>
      <c r="M58" s="73">
        <v>0</v>
      </c>
      <c r="N58" s="92">
        <v>0</v>
      </c>
      <c r="O58" s="73">
        <v>0</v>
      </c>
      <c r="P58" s="92">
        <v>0</v>
      </c>
      <c r="Q58" s="77">
        <f t="shared" si="0"/>
        <v>0</v>
      </c>
      <c r="R58" s="73">
        <v>0</v>
      </c>
      <c r="S58" s="74">
        <v>0</v>
      </c>
      <c r="T58" s="75">
        <v>0</v>
      </c>
      <c r="U58" s="82">
        <v>0</v>
      </c>
      <c r="V58" s="82">
        <v>0</v>
      </c>
      <c r="W58" s="82">
        <v>0</v>
      </c>
      <c r="X58" s="82">
        <v>0</v>
      </c>
      <c r="Y58" s="80">
        <v>0</v>
      </c>
      <c r="Z58" s="79">
        <v>0</v>
      </c>
      <c r="AA58" s="81">
        <v>0</v>
      </c>
      <c r="AB58" s="81">
        <v>0</v>
      </c>
      <c r="AC58" s="85">
        <v>0</v>
      </c>
      <c r="AD58" s="73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4">
        <v>0</v>
      </c>
      <c r="AL58" s="73">
        <v>0</v>
      </c>
      <c r="AM58" s="74">
        <v>0</v>
      </c>
      <c r="AN58" s="84">
        <f t="shared" si="1"/>
        <v>0</v>
      </c>
    </row>
    <row r="59" spans="1:45" x14ac:dyDescent="0.2">
      <c r="A59" s="71">
        <v>49</v>
      </c>
      <c r="B59" s="91" t="s">
        <v>92</v>
      </c>
      <c r="C59" s="73">
        <v>0</v>
      </c>
      <c r="D59" s="92">
        <v>0</v>
      </c>
      <c r="E59" s="73">
        <v>0</v>
      </c>
      <c r="F59" s="74">
        <v>0</v>
      </c>
      <c r="G59" s="75">
        <v>0</v>
      </c>
      <c r="H59" s="76">
        <v>0</v>
      </c>
      <c r="I59" s="73">
        <v>0</v>
      </c>
      <c r="J59" s="74">
        <v>0</v>
      </c>
      <c r="K59" s="73">
        <v>0</v>
      </c>
      <c r="L59" s="92">
        <v>0</v>
      </c>
      <c r="M59" s="73">
        <v>0</v>
      </c>
      <c r="N59" s="92">
        <v>0</v>
      </c>
      <c r="O59" s="73">
        <v>0</v>
      </c>
      <c r="P59" s="92">
        <v>0</v>
      </c>
      <c r="Q59" s="77">
        <f t="shared" si="0"/>
        <v>0</v>
      </c>
      <c r="R59" s="73">
        <v>0</v>
      </c>
      <c r="S59" s="74">
        <v>0</v>
      </c>
      <c r="T59" s="75">
        <v>0</v>
      </c>
      <c r="U59" s="82">
        <v>0</v>
      </c>
      <c r="V59" s="82">
        <v>0</v>
      </c>
      <c r="W59" s="82">
        <v>0</v>
      </c>
      <c r="X59" s="82">
        <v>0</v>
      </c>
      <c r="Y59" s="80">
        <v>0</v>
      </c>
      <c r="Z59" s="79">
        <v>0</v>
      </c>
      <c r="AA59" s="81">
        <v>0</v>
      </c>
      <c r="AB59" s="81">
        <v>0</v>
      </c>
      <c r="AC59" s="85">
        <v>0</v>
      </c>
      <c r="AD59" s="73">
        <v>0</v>
      </c>
      <c r="AE59" s="81">
        <v>0</v>
      </c>
      <c r="AF59" s="81">
        <v>0</v>
      </c>
      <c r="AG59" s="81">
        <v>0</v>
      </c>
      <c r="AH59" s="81">
        <v>0</v>
      </c>
      <c r="AI59" s="81">
        <v>0</v>
      </c>
      <c r="AJ59" s="81">
        <v>0</v>
      </c>
      <c r="AK59" s="74">
        <v>0</v>
      </c>
      <c r="AL59" s="73">
        <v>0</v>
      </c>
      <c r="AM59" s="74">
        <v>0</v>
      </c>
      <c r="AN59" s="84">
        <f t="shared" si="1"/>
        <v>0</v>
      </c>
    </row>
    <row r="60" spans="1:45" x14ac:dyDescent="0.2">
      <c r="A60" s="71">
        <v>50</v>
      </c>
      <c r="B60" s="91" t="s">
        <v>93</v>
      </c>
      <c r="C60" s="73">
        <v>0</v>
      </c>
      <c r="D60" s="92">
        <v>0</v>
      </c>
      <c r="E60" s="73">
        <v>0</v>
      </c>
      <c r="F60" s="74">
        <v>0</v>
      </c>
      <c r="G60" s="75">
        <v>0</v>
      </c>
      <c r="H60" s="76">
        <v>0</v>
      </c>
      <c r="I60" s="73">
        <v>0</v>
      </c>
      <c r="J60" s="74">
        <v>0</v>
      </c>
      <c r="K60" s="73">
        <v>0</v>
      </c>
      <c r="L60" s="92">
        <v>0</v>
      </c>
      <c r="M60" s="73">
        <v>0</v>
      </c>
      <c r="N60" s="92">
        <v>0</v>
      </c>
      <c r="O60" s="73">
        <v>1029</v>
      </c>
      <c r="P60" s="92">
        <v>8284.7900000000009</v>
      </c>
      <c r="Q60" s="77">
        <f t="shared" si="0"/>
        <v>8284.7900000000009</v>
      </c>
      <c r="R60" s="73">
        <v>0</v>
      </c>
      <c r="S60" s="74">
        <v>0</v>
      </c>
      <c r="T60" s="75">
        <v>0</v>
      </c>
      <c r="U60" s="82">
        <v>0</v>
      </c>
      <c r="V60" s="82">
        <v>0</v>
      </c>
      <c r="W60" s="82">
        <v>0</v>
      </c>
      <c r="X60" s="82">
        <v>0</v>
      </c>
      <c r="Y60" s="80">
        <v>0</v>
      </c>
      <c r="Z60" s="79">
        <v>0</v>
      </c>
      <c r="AA60" s="81">
        <v>0</v>
      </c>
      <c r="AB60" s="81">
        <v>0</v>
      </c>
      <c r="AC60" s="85">
        <v>0</v>
      </c>
      <c r="AD60" s="73">
        <v>0</v>
      </c>
      <c r="AE60" s="81">
        <v>0</v>
      </c>
      <c r="AF60" s="81">
        <v>0</v>
      </c>
      <c r="AG60" s="81">
        <v>0</v>
      </c>
      <c r="AH60" s="81">
        <v>0</v>
      </c>
      <c r="AI60" s="81">
        <v>0</v>
      </c>
      <c r="AJ60" s="81">
        <v>0</v>
      </c>
      <c r="AK60" s="74">
        <v>0</v>
      </c>
      <c r="AL60" s="73">
        <v>0</v>
      </c>
      <c r="AM60" s="74">
        <v>0</v>
      </c>
      <c r="AN60" s="84">
        <f t="shared" si="1"/>
        <v>8284.7900000000009</v>
      </c>
    </row>
    <row r="61" spans="1:45" x14ac:dyDescent="0.2">
      <c r="A61" s="71">
        <v>51</v>
      </c>
      <c r="B61" s="91" t="s">
        <v>94</v>
      </c>
      <c r="C61" s="73">
        <v>0</v>
      </c>
      <c r="D61" s="92">
        <v>0</v>
      </c>
      <c r="E61" s="73">
        <v>0</v>
      </c>
      <c r="F61" s="74">
        <v>0</v>
      </c>
      <c r="G61" s="75">
        <v>0</v>
      </c>
      <c r="H61" s="76">
        <v>0</v>
      </c>
      <c r="I61" s="73">
        <v>0</v>
      </c>
      <c r="J61" s="74">
        <v>0</v>
      </c>
      <c r="K61" s="73">
        <v>0</v>
      </c>
      <c r="L61" s="92">
        <v>0</v>
      </c>
      <c r="M61" s="73">
        <v>0</v>
      </c>
      <c r="N61" s="92">
        <v>0</v>
      </c>
      <c r="O61" s="73">
        <v>0</v>
      </c>
      <c r="P61" s="92">
        <v>0</v>
      </c>
      <c r="Q61" s="77">
        <f t="shared" si="0"/>
        <v>0</v>
      </c>
      <c r="R61" s="73">
        <v>0</v>
      </c>
      <c r="S61" s="74">
        <v>0</v>
      </c>
      <c r="T61" s="75">
        <v>0</v>
      </c>
      <c r="U61" s="82">
        <v>0</v>
      </c>
      <c r="V61" s="82">
        <v>0</v>
      </c>
      <c r="W61" s="82">
        <v>0</v>
      </c>
      <c r="X61" s="82">
        <v>0</v>
      </c>
      <c r="Y61" s="80">
        <v>0</v>
      </c>
      <c r="Z61" s="79">
        <v>0</v>
      </c>
      <c r="AA61" s="81">
        <v>0</v>
      </c>
      <c r="AB61" s="81">
        <v>0</v>
      </c>
      <c r="AC61" s="85">
        <v>0</v>
      </c>
      <c r="AD61" s="73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74">
        <v>0</v>
      </c>
      <c r="AL61" s="73">
        <v>0</v>
      </c>
      <c r="AM61" s="74">
        <v>0</v>
      </c>
      <c r="AN61" s="84">
        <f t="shared" si="1"/>
        <v>0</v>
      </c>
    </row>
    <row r="62" spans="1:45" x14ac:dyDescent="0.2">
      <c r="A62" s="71">
        <v>52</v>
      </c>
      <c r="B62" s="91" t="s">
        <v>95</v>
      </c>
      <c r="C62" s="73">
        <v>0</v>
      </c>
      <c r="D62" s="92">
        <v>0</v>
      </c>
      <c r="E62" s="73">
        <v>0</v>
      </c>
      <c r="F62" s="74">
        <v>0</v>
      </c>
      <c r="G62" s="75">
        <v>0</v>
      </c>
      <c r="H62" s="76">
        <v>0</v>
      </c>
      <c r="I62" s="73">
        <v>0</v>
      </c>
      <c r="J62" s="74">
        <v>0</v>
      </c>
      <c r="K62" s="73">
        <v>0</v>
      </c>
      <c r="L62" s="92">
        <v>0</v>
      </c>
      <c r="M62" s="73">
        <v>0</v>
      </c>
      <c r="N62" s="92">
        <v>0</v>
      </c>
      <c r="O62" s="73">
        <v>5728</v>
      </c>
      <c r="P62" s="92">
        <v>21708.080000000002</v>
      </c>
      <c r="Q62" s="77">
        <f t="shared" si="0"/>
        <v>21708.080000000002</v>
      </c>
      <c r="R62" s="73">
        <v>0</v>
      </c>
      <c r="S62" s="74">
        <v>0</v>
      </c>
      <c r="T62" s="75">
        <v>0</v>
      </c>
      <c r="U62" s="82">
        <v>0</v>
      </c>
      <c r="V62" s="82">
        <v>0</v>
      </c>
      <c r="W62" s="82">
        <v>0</v>
      </c>
      <c r="X62" s="82">
        <v>0</v>
      </c>
      <c r="Y62" s="80">
        <v>0</v>
      </c>
      <c r="Z62" s="79">
        <v>0</v>
      </c>
      <c r="AA62" s="81">
        <v>0</v>
      </c>
      <c r="AB62" s="81">
        <v>0</v>
      </c>
      <c r="AC62" s="85">
        <v>0</v>
      </c>
      <c r="AD62" s="73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74">
        <v>0</v>
      </c>
      <c r="AL62" s="73">
        <v>0</v>
      </c>
      <c r="AM62" s="74">
        <v>0</v>
      </c>
      <c r="AN62" s="84">
        <f t="shared" si="1"/>
        <v>21708.080000000002</v>
      </c>
    </row>
    <row r="63" spans="1:45" x14ac:dyDescent="0.2">
      <c r="A63" s="94"/>
      <c r="B63" s="95" t="s">
        <v>35</v>
      </c>
      <c r="C63" s="96">
        <f>SUM(C11:C62)</f>
        <v>90155</v>
      </c>
      <c r="D63" s="97">
        <f t="shared" ref="D63:AN63" si="2">SUM(D11:D62)</f>
        <v>738175.6</v>
      </c>
      <c r="E63" s="96">
        <f t="shared" si="2"/>
        <v>122361</v>
      </c>
      <c r="F63" s="97">
        <f t="shared" si="2"/>
        <v>855017.34</v>
      </c>
      <c r="G63" s="98">
        <f t="shared" si="2"/>
        <v>55417</v>
      </c>
      <c r="H63" s="99">
        <f t="shared" si="2"/>
        <v>66944</v>
      </c>
      <c r="I63" s="96">
        <f t="shared" si="2"/>
        <v>764747</v>
      </c>
      <c r="J63" s="100">
        <f t="shared" si="2"/>
        <v>739915.34999999974</v>
      </c>
      <c r="K63" s="96">
        <f t="shared" si="2"/>
        <v>143701</v>
      </c>
      <c r="L63" s="97">
        <f t="shared" si="2"/>
        <v>303055.65000000002</v>
      </c>
      <c r="M63" s="96">
        <f t="shared" si="2"/>
        <v>533164</v>
      </c>
      <c r="N63" s="97">
        <f t="shared" si="2"/>
        <v>2202510.2599999993</v>
      </c>
      <c r="O63" s="96">
        <f t="shared" si="2"/>
        <v>1122890</v>
      </c>
      <c r="P63" s="97">
        <f t="shared" si="2"/>
        <v>566327.16</v>
      </c>
      <c r="Q63" s="101">
        <f t="shared" si="2"/>
        <v>4666825.76</v>
      </c>
      <c r="R63" s="96">
        <f t="shared" si="2"/>
        <v>50729</v>
      </c>
      <c r="S63" s="97">
        <f t="shared" si="2"/>
        <v>5824872.959999999</v>
      </c>
      <c r="T63" s="98">
        <f t="shared" si="2"/>
        <v>46913</v>
      </c>
      <c r="U63" s="102">
        <f t="shared" si="2"/>
        <v>5129223.3899999978</v>
      </c>
      <c r="V63" s="102">
        <f t="shared" si="2"/>
        <v>3354</v>
      </c>
      <c r="W63" s="102">
        <f t="shared" si="2"/>
        <v>573693.1</v>
      </c>
      <c r="X63" s="102">
        <f t="shared" si="2"/>
        <v>95</v>
      </c>
      <c r="Y63" s="102">
        <f t="shared" si="2"/>
        <v>10550.17</v>
      </c>
      <c r="Z63" s="102">
        <f t="shared" si="2"/>
        <v>216</v>
      </c>
      <c r="AA63" s="102">
        <f t="shared" si="2"/>
        <v>81045.149999999994</v>
      </c>
      <c r="AB63" s="103">
        <f t="shared" si="2"/>
        <v>151</v>
      </c>
      <c r="AC63" s="104">
        <f t="shared" si="2"/>
        <v>30361.15</v>
      </c>
      <c r="AD63" s="96">
        <f t="shared" si="2"/>
        <v>16794</v>
      </c>
      <c r="AE63" s="102">
        <f t="shared" si="2"/>
        <v>1118522.94</v>
      </c>
      <c r="AF63" s="103">
        <f t="shared" si="2"/>
        <v>14651</v>
      </c>
      <c r="AG63" s="103">
        <f t="shared" si="2"/>
        <v>778374.94000000006</v>
      </c>
      <c r="AH63" s="103">
        <f t="shared" si="2"/>
        <v>2143</v>
      </c>
      <c r="AI63" s="102">
        <f t="shared" si="2"/>
        <v>340148</v>
      </c>
      <c r="AJ63" s="102">
        <f t="shared" si="2"/>
        <v>0</v>
      </c>
      <c r="AK63" s="97">
        <f t="shared" si="2"/>
        <v>0</v>
      </c>
      <c r="AL63" s="96">
        <f t="shared" si="2"/>
        <v>0</v>
      </c>
      <c r="AM63" s="97">
        <f t="shared" si="2"/>
        <v>0</v>
      </c>
      <c r="AN63" s="105">
        <f t="shared" si="2"/>
        <v>12348397.260000002</v>
      </c>
    </row>
    <row r="64" spans="1:45" x14ac:dyDescent="0.2">
      <c r="A64" s="106"/>
      <c r="B64" s="106"/>
      <c r="C64" s="107"/>
      <c r="D64" s="108"/>
      <c r="E64" s="107"/>
      <c r="F64" s="108"/>
      <c r="I64" s="109"/>
      <c r="J64" s="109"/>
      <c r="K64" s="109"/>
      <c r="L64" s="109"/>
      <c r="M64" s="109"/>
      <c r="N64" s="107"/>
      <c r="O64" s="108"/>
      <c r="P64" s="107"/>
      <c r="Q64" s="108"/>
      <c r="R64" s="108"/>
      <c r="S64" s="108"/>
      <c r="U64" s="110"/>
      <c r="V64" s="108"/>
      <c r="W64" s="107"/>
      <c r="X64" s="107"/>
      <c r="Y64" s="107"/>
      <c r="Z64" s="111"/>
      <c r="AA64" s="107"/>
      <c r="AB64" s="112"/>
      <c r="AC64" s="107"/>
      <c r="AD64" s="111"/>
      <c r="AE64" s="107"/>
      <c r="AF64" s="108"/>
      <c r="AG64" s="108"/>
      <c r="AH64" s="108"/>
      <c r="AI64" s="107"/>
      <c r="AJ64" s="108"/>
      <c r="AK64" s="108"/>
      <c r="AL64" s="108"/>
      <c r="AM64" s="108"/>
      <c r="AN64" s="108"/>
      <c r="AO64" s="108"/>
      <c r="AP64" s="108"/>
      <c r="AQ64" s="107"/>
      <c r="AR64" s="108"/>
      <c r="AS64" s="108"/>
    </row>
    <row r="65" spans="1:40" x14ac:dyDescent="0.2">
      <c r="Q65" s="111"/>
      <c r="AN65" s="111"/>
    </row>
    <row r="71" spans="1:40" ht="43.5" customHeight="1" x14ac:dyDescent="0.2">
      <c r="B71" s="113" t="str">
        <f>C3</f>
        <v>Распределение объемов медицинской помощи и финансового обеспечения объемов медицинской помощи для медицинских организаций 
 в пределах объемов, установленных Территориальной программой ОМС на 2021 год, в соответствии с приложением № 2 
к протоколу заседания Комиссии по разработке территориальной программы обязательного медицинского страхования в Камчатском крае № 5/2021</v>
      </c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</row>
    <row r="72" spans="1:40" ht="14.25" x14ac:dyDescent="0.2">
      <c r="A72" s="115"/>
    </row>
    <row r="73" spans="1:40" ht="12" customHeight="1" x14ac:dyDescent="0.2">
      <c r="B73" s="116" t="s">
        <v>36</v>
      </c>
      <c r="C73" s="117" t="s">
        <v>37</v>
      </c>
      <c r="D73" s="118" t="s">
        <v>38</v>
      </c>
      <c r="E73" s="118"/>
      <c r="F73" s="118" t="s">
        <v>39</v>
      </c>
      <c r="G73" s="118"/>
      <c r="H73" s="118" t="s">
        <v>40</v>
      </c>
      <c r="I73" s="118"/>
      <c r="J73" s="118" t="s">
        <v>41</v>
      </c>
      <c r="K73" s="118"/>
      <c r="L73" s="118" t="s">
        <v>42</v>
      </c>
      <c r="M73" s="119"/>
      <c r="N73" s="7" t="s">
        <v>7</v>
      </c>
      <c r="O73" s="8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40" ht="12" customHeight="1" x14ac:dyDescent="0.2">
      <c r="B74" s="120"/>
      <c r="C74" s="121"/>
      <c r="D74" s="33"/>
      <c r="E74" s="33"/>
      <c r="F74" s="33"/>
      <c r="G74" s="33"/>
      <c r="H74" s="33"/>
      <c r="I74" s="33"/>
      <c r="J74" s="33"/>
      <c r="K74" s="33"/>
      <c r="L74" s="33"/>
      <c r="M74" s="32"/>
      <c r="N74" s="18"/>
      <c r="O74" s="19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40" ht="28.5" customHeight="1" x14ac:dyDescent="0.2">
      <c r="B75" s="120"/>
      <c r="C75" s="121"/>
      <c r="D75" s="33"/>
      <c r="E75" s="33"/>
      <c r="F75" s="33"/>
      <c r="G75" s="33"/>
      <c r="H75" s="33"/>
      <c r="I75" s="33"/>
      <c r="J75" s="33"/>
      <c r="K75" s="33"/>
      <c r="L75" s="33"/>
      <c r="M75" s="32"/>
      <c r="N75" s="122"/>
      <c r="O75" s="123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40" ht="12" customHeight="1" x14ac:dyDescent="0.2">
      <c r="B76" s="124"/>
      <c r="C76" s="125"/>
      <c r="D76" s="126" t="s">
        <v>43</v>
      </c>
      <c r="E76" s="126" t="s">
        <v>28</v>
      </c>
      <c r="F76" s="126" t="s">
        <v>43</v>
      </c>
      <c r="G76" s="126" t="s">
        <v>28</v>
      </c>
      <c r="H76" s="126" t="s">
        <v>43</v>
      </c>
      <c r="I76" s="126" t="s">
        <v>28</v>
      </c>
      <c r="J76" s="126" t="s">
        <v>43</v>
      </c>
      <c r="K76" s="126" t="s">
        <v>28</v>
      </c>
      <c r="L76" s="126" t="s">
        <v>43</v>
      </c>
      <c r="M76" s="127" t="s">
        <v>28</v>
      </c>
      <c r="N76" s="128" t="s">
        <v>43</v>
      </c>
      <c r="O76" s="129" t="s">
        <v>28</v>
      </c>
    </row>
    <row r="77" spans="1:40" x14ac:dyDescent="0.2">
      <c r="B77" s="130">
        <v>1</v>
      </c>
      <c r="C77" s="131">
        <v>2</v>
      </c>
      <c r="D77" s="131">
        <v>3</v>
      </c>
      <c r="E77" s="131">
        <v>4</v>
      </c>
      <c r="F77" s="131">
        <v>5</v>
      </c>
      <c r="G77" s="131">
        <v>6</v>
      </c>
      <c r="H77" s="131">
        <v>7</v>
      </c>
      <c r="I77" s="131">
        <v>8</v>
      </c>
      <c r="J77" s="131">
        <v>9</v>
      </c>
      <c r="K77" s="131">
        <v>10</v>
      </c>
      <c r="L77" s="131">
        <v>11</v>
      </c>
      <c r="M77" s="132">
        <v>12</v>
      </c>
      <c r="N77" s="130">
        <v>13</v>
      </c>
      <c r="O77" s="133">
        <v>14</v>
      </c>
    </row>
    <row r="78" spans="1:40" x14ac:dyDescent="0.2">
      <c r="B78" s="134" t="s">
        <v>96</v>
      </c>
      <c r="C78" s="135">
        <v>1</v>
      </c>
      <c r="D78" s="136">
        <v>0</v>
      </c>
      <c r="E78" s="137">
        <v>0</v>
      </c>
      <c r="F78" s="136">
        <v>0</v>
      </c>
      <c r="G78" s="137">
        <v>0</v>
      </c>
      <c r="H78" s="136">
        <v>0</v>
      </c>
      <c r="I78" s="137">
        <v>0</v>
      </c>
      <c r="J78" s="136">
        <v>1</v>
      </c>
      <c r="K78" s="137">
        <v>242.16</v>
      </c>
      <c r="L78" s="136">
        <v>0</v>
      </c>
      <c r="M78" s="137">
        <v>0</v>
      </c>
      <c r="N78" s="138">
        <f>D78+F78+H78+J78+L78</f>
        <v>1</v>
      </c>
      <c r="O78" s="139">
        <f t="shared" ref="O78:O135" si="3">E78+G78+I78+K78+M78</f>
        <v>242.16</v>
      </c>
    </row>
    <row r="79" spans="1:40" x14ac:dyDescent="0.2">
      <c r="B79" s="140" t="s">
        <v>96</v>
      </c>
      <c r="C79" s="141">
        <v>2</v>
      </c>
      <c r="D79" s="142">
        <v>0</v>
      </c>
      <c r="E79" s="143">
        <v>0</v>
      </c>
      <c r="F79" s="142">
        <v>0</v>
      </c>
      <c r="G79" s="143">
        <v>0</v>
      </c>
      <c r="H79" s="142">
        <v>0</v>
      </c>
      <c r="I79" s="143">
        <v>0</v>
      </c>
      <c r="J79" s="142">
        <v>0</v>
      </c>
      <c r="K79" s="143">
        <v>0</v>
      </c>
      <c r="L79" s="142">
        <v>0</v>
      </c>
      <c r="M79" s="143">
        <v>0</v>
      </c>
      <c r="N79" s="144">
        <f t="shared" ref="N79:N135" si="4">D79+F79+H79+J79+L79</f>
        <v>0</v>
      </c>
      <c r="O79" s="145">
        <f t="shared" si="3"/>
        <v>0</v>
      </c>
    </row>
    <row r="80" spans="1:40" x14ac:dyDescent="0.2">
      <c r="B80" s="140" t="s">
        <v>97</v>
      </c>
      <c r="C80" s="141">
        <v>3</v>
      </c>
      <c r="D80" s="142">
        <v>4</v>
      </c>
      <c r="E80" s="143">
        <v>892.91</v>
      </c>
      <c r="F80" s="142">
        <v>0</v>
      </c>
      <c r="G80" s="143">
        <v>0</v>
      </c>
      <c r="H80" s="142">
        <v>0</v>
      </c>
      <c r="I80" s="143">
        <v>0</v>
      </c>
      <c r="J80" s="142">
        <v>1</v>
      </c>
      <c r="K80" s="143">
        <v>223.23</v>
      </c>
      <c r="L80" s="142">
        <v>0</v>
      </c>
      <c r="M80" s="143">
        <v>0</v>
      </c>
      <c r="N80" s="144">
        <f t="shared" si="4"/>
        <v>5</v>
      </c>
      <c r="O80" s="145">
        <f t="shared" si="3"/>
        <v>1116.1399999999999</v>
      </c>
    </row>
    <row r="81" spans="2:15" x14ac:dyDescent="0.2">
      <c r="B81" s="140" t="s">
        <v>97</v>
      </c>
      <c r="C81" s="141">
        <v>4</v>
      </c>
      <c r="D81" s="142">
        <v>0</v>
      </c>
      <c r="E81" s="143">
        <v>0</v>
      </c>
      <c r="F81" s="142">
        <v>0</v>
      </c>
      <c r="G81" s="143">
        <v>0</v>
      </c>
      <c r="H81" s="142">
        <v>0</v>
      </c>
      <c r="I81" s="143">
        <v>0</v>
      </c>
      <c r="J81" s="142">
        <v>0</v>
      </c>
      <c r="K81" s="143">
        <v>0</v>
      </c>
      <c r="L81" s="142">
        <v>0</v>
      </c>
      <c r="M81" s="143">
        <v>0</v>
      </c>
      <c r="N81" s="144">
        <f t="shared" si="4"/>
        <v>0</v>
      </c>
      <c r="O81" s="145">
        <f t="shared" si="3"/>
        <v>0</v>
      </c>
    </row>
    <row r="82" spans="2:15" x14ac:dyDescent="0.2">
      <c r="B82" s="140" t="s">
        <v>98</v>
      </c>
      <c r="C82" s="141">
        <v>5</v>
      </c>
      <c r="D82" s="142">
        <v>0</v>
      </c>
      <c r="E82" s="143">
        <v>0</v>
      </c>
      <c r="F82" s="142">
        <v>0</v>
      </c>
      <c r="G82" s="143">
        <v>0</v>
      </c>
      <c r="H82" s="142">
        <v>0</v>
      </c>
      <c r="I82" s="143">
        <v>0</v>
      </c>
      <c r="J82" s="142">
        <v>0</v>
      </c>
      <c r="K82" s="143">
        <v>0</v>
      </c>
      <c r="L82" s="142">
        <v>0</v>
      </c>
      <c r="M82" s="143">
        <v>0</v>
      </c>
      <c r="N82" s="144">
        <f t="shared" si="4"/>
        <v>0</v>
      </c>
      <c r="O82" s="145">
        <f t="shared" si="3"/>
        <v>0</v>
      </c>
    </row>
    <row r="83" spans="2:15" x14ac:dyDescent="0.2">
      <c r="B83" s="140" t="s">
        <v>99</v>
      </c>
      <c r="C83" s="141">
        <v>6</v>
      </c>
      <c r="D83" s="142">
        <v>0</v>
      </c>
      <c r="E83" s="143">
        <v>0</v>
      </c>
      <c r="F83" s="142">
        <v>0</v>
      </c>
      <c r="G83" s="143">
        <v>0</v>
      </c>
      <c r="H83" s="142">
        <v>0</v>
      </c>
      <c r="I83" s="143">
        <v>0</v>
      </c>
      <c r="J83" s="142">
        <v>0</v>
      </c>
      <c r="K83" s="143">
        <v>0</v>
      </c>
      <c r="L83" s="142">
        <v>0</v>
      </c>
      <c r="M83" s="143">
        <v>0</v>
      </c>
      <c r="N83" s="144">
        <f t="shared" si="4"/>
        <v>0</v>
      </c>
      <c r="O83" s="145">
        <f t="shared" si="3"/>
        <v>0</v>
      </c>
    </row>
    <row r="84" spans="2:15" x14ac:dyDescent="0.2">
      <c r="B84" s="140" t="s">
        <v>99</v>
      </c>
      <c r="C84" s="141">
        <v>7</v>
      </c>
      <c r="D84" s="142">
        <v>0</v>
      </c>
      <c r="E84" s="143">
        <v>0</v>
      </c>
      <c r="F84" s="142">
        <v>0</v>
      </c>
      <c r="G84" s="143">
        <v>0</v>
      </c>
      <c r="H84" s="142">
        <v>0</v>
      </c>
      <c r="I84" s="143">
        <v>0</v>
      </c>
      <c r="J84" s="142">
        <v>0</v>
      </c>
      <c r="K84" s="143">
        <v>0</v>
      </c>
      <c r="L84" s="142">
        <v>0</v>
      </c>
      <c r="M84" s="143">
        <v>0</v>
      </c>
      <c r="N84" s="144">
        <f t="shared" si="4"/>
        <v>0</v>
      </c>
      <c r="O84" s="145">
        <f t="shared" si="3"/>
        <v>0</v>
      </c>
    </row>
    <row r="85" spans="2:15" ht="24" x14ac:dyDescent="0.2">
      <c r="B85" s="140" t="s">
        <v>100</v>
      </c>
      <c r="C85" s="141">
        <v>8</v>
      </c>
      <c r="D85" s="142">
        <v>0</v>
      </c>
      <c r="E85" s="143">
        <v>0</v>
      </c>
      <c r="F85" s="142">
        <v>0</v>
      </c>
      <c r="G85" s="143">
        <v>0</v>
      </c>
      <c r="H85" s="142">
        <v>0</v>
      </c>
      <c r="I85" s="143">
        <v>0</v>
      </c>
      <c r="J85" s="142">
        <v>0</v>
      </c>
      <c r="K85" s="143">
        <v>0</v>
      </c>
      <c r="L85" s="142">
        <v>0</v>
      </c>
      <c r="M85" s="143">
        <v>0</v>
      </c>
      <c r="N85" s="144">
        <f t="shared" si="4"/>
        <v>0</v>
      </c>
      <c r="O85" s="145">
        <f t="shared" si="3"/>
        <v>0</v>
      </c>
    </row>
    <row r="86" spans="2:15" x14ac:dyDescent="0.2">
      <c r="B86" s="140" t="s">
        <v>101</v>
      </c>
      <c r="C86" s="141">
        <v>9</v>
      </c>
      <c r="D86" s="142">
        <v>0</v>
      </c>
      <c r="E86" s="143">
        <v>0</v>
      </c>
      <c r="F86" s="142">
        <v>0</v>
      </c>
      <c r="G86" s="143">
        <v>0</v>
      </c>
      <c r="H86" s="142">
        <v>0</v>
      </c>
      <c r="I86" s="143">
        <v>0</v>
      </c>
      <c r="J86" s="142">
        <v>0</v>
      </c>
      <c r="K86" s="143">
        <v>0</v>
      </c>
      <c r="L86" s="142">
        <v>0</v>
      </c>
      <c r="M86" s="143">
        <v>0</v>
      </c>
      <c r="N86" s="144">
        <f t="shared" si="4"/>
        <v>0</v>
      </c>
      <c r="O86" s="145">
        <f t="shared" si="3"/>
        <v>0</v>
      </c>
    </row>
    <row r="87" spans="2:15" x14ac:dyDescent="0.2">
      <c r="B87" s="140" t="s">
        <v>102</v>
      </c>
      <c r="C87" s="141">
        <v>10</v>
      </c>
      <c r="D87" s="142">
        <v>0</v>
      </c>
      <c r="E87" s="143">
        <v>0</v>
      </c>
      <c r="F87" s="142">
        <v>0</v>
      </c>
      <c r="G87" s="143">
        <v>0</v>
      </c>
      <c r="H87" s="142">
        <v>0</v>
      </c>
      <c r="I87" s="143">
        <v>0</v>
      </c>
      <c r="J87" s="142">
        <v>0</v>
      </c>
      <c r="K87" s="143">
        <v>0</v>
      </c>
      <c r="L87" s="142">
        <v>0</v>
      </c>
      <c r="M87" s="143">
        <v>0</v>
      </c>
      <c r="N87" s="144">
        <f t="shared" si="4"/>
        <v>0</v>
      </c>
      <c r="O87" s="145">
        <f t="shared" si="3"/>
        <v>0</v>
      </c>
    </row>
    <row r="88" spans="2:15" x14ac:dyDescent="0.2">
      <c r="B88" s="140" t="s">
        <v>102</v>
      </c>
      <c r="C88" s="141">
        <v>11</v>
      </c>
      <c r="D88" s="142">
        <v>0</v>
      </c>
      <c r="E88" s="143">
        <v>0</v>
      </c>
      <c r="F88" s="142">
        <v>0</v>
      </c>
      <c r="G88" s="143">
        <v>0</v>
      </c>
      <c r="H88" s="142">
        <v>0</v>
      </c>
      <c r="I88" s="143">
        <v>0</v>
      </c>
      <c r="J88" s="142">
        <v>0</v>
      </c>
      <c r="K88" s="143">
        <v>0</v>
      </c>
      <c r="L88" s="142">
        <v>0</v>
      </c>
      <c r="M88" s="143">
        <v>0</v>
      </c>
      <c r="N88" s="144">
        <f t="shared" si="4"/>
        <v>0</v>
      </c>
      <c r="O88" s="145">
        <f t="shared" si="3"/>
        <v>0</v>
      </c>
    </row>
    <row r="89" spans="2:15" x14ac:dyDescent="0.2">
      <c r="B89" s="140" t="s">
        <v>103</v>
      </c>
      <c r="C89" s="141">
        <v>12</v>
      </c>
      <c r="D89" s="142">
        <v>2</v>
      </c>
      <c r="E89" s="143">
        <v>505.57</v>
      </c>
      <c r="F89" s="142">
        <v>0</v>
      </c>
      <c r="G89" s="143">
        <v>0</v>
      </c>
      <c r="H89" s="142">
        <v>0</v>
      </c>
      <c r="I89" s="143">
        <v>0</v>
      </c>
      <c r="J89" s="142">
        <v>0</v>
      </c>
      <c r="K89" s="143">
        <v>0</v>
      </c>
      <c r="L89" s="142">
        <v>0</v>
      </c>
      <c r="M89" s="143">
        <v>0</v>
      </c>
      <c r="N89" s="144">
        <f t="shared" si="4"/>
        <v>2</v>
      </c>
      <c r="O89" s="145">
        <f t="shared" si="3"/>
        <v>505.57</v>
      </c>
    </row>
    <row r="90" spans="2:15" x14ac:dyDescent="0.2">
      <c r="B90" s="140" t="s">
        <v>103</v>
      </c>
      <c r="C90" s="141">
        <v>13</v>
      </c>
      <c r="D90" s="142">
        <v>0</v>
      </c>
      <c r="E90" s="143">
        <v>0</v>
      </c>
      <c r="F90" s="142">
        <v>0</v>
      </c>
      <c r="G90" s="143">
        <v>0</v>
      </c>
      <c r="H90" s="142">
        <v>0</v>
      </c>
      <c r="I90" s="143">
        <v>0</v>
      </c>
      <c r="J90" s="142">
        <v>0</v>
      </c>
      <c r="K90" s="143">
        <v>0</v>
      </c>
      <c r="L90" s="142">
        <v>0</v>
      </c>
      <c r="M90" s="143">
        <v>0</v>
      </c>
      <c r="N90" s="144">
        <f t="shared" si="4"/>
        <v>0</v>
      </c>
      <c r="O90" s="145">
        <f t="shared" si="3"/>
        <v>0</v>
      </c>
    </row>
    <row r="91" spans="2:15" x14ac:dyDescent="0.2">
      <c r="B91" s="140" t="s">
        <v>103</v>
      </c>
      <c r="C91" s="141">
        <v>14</v>
      </c>
      <c r="D91" s="142">
        <v>0</v>
      </c>
      <c r="E91" s="143">
        <v>0</v>
      </c>
      <c r="F91" s="142">
        <v>0</v>
      </c>
      <c r="G91" s="143">
        <v>0</v>
      </c>
      <c r="H91" s="142">
        <v>0</v>
      </c>
      <c r="I91" s="143">
        <v>0</v>
      </c>
      <c r="J91" s="142">
        <v>0</v>
      </c>
      <c r="K91" s="143">
        <v>0</v>
      </c>
      <c r="L91" s="142">
        <v>0</v>
      </c>
      <c r="M91" s="143">
        <v>0</v>
      </c>
      <c r="N91" s="144">
        <f t="shared" si="4"/>
        <v>0</v>
      </c>
      <c r="O91" s="145">
        <f t="shared" si="3"/>
        <v>0</v>
      </c>
    </row>
    <row r="92" spans="2:15" x14ac:dyDescent="0.2">
      <c r="B92" s="140" t="s">
        <v>103</v>
      </c>
      <c r="C92" s="141">
        <v>15</v>
      </c>
      <c r="D92" s="142">
        <v>1</v>
      </c>
      <c r="E92" s="143">
        <v>318.23</v>
      </c>
      <c r="F92" s="142">
        <v>0</v>
      </c>
      <c r="G92" s="143">
        <v>0</v>
      </c>
      <c r="H92" s="142">
        <v>0</v>
      </c>
      <c r="I92" s="143">
        <v>0</v>
      </c>
      <c r="J92" s="142">
        <v>0</v>
      </c>
      <c r="K92" s="143">
        <v>0</v>
      </c>
      <c r="L92" s="142">
        <v>0</v>
      </c>
      <c r="M92" s="143">
        <v>0</v>
      </c>
      <c r="N92" s="144">
        <f t="shared" si="4"/>
        <v>1</v>
      </c>
      <c r="O92" s="145">
        <f t="shared" si="3"/>
        <v>318.23</v>
      </c>
    </row>
    <row r="93" spans="2:15" x14ac:dyDescent="0.2">
      <c r="B93" s="140" t="s">
        <v>103</v>
      </c>
      <c r="C93" s="141">
        <v>16</v>
      </c>
      <c r="D93" s="142">
        <v>4</v>
      </c>
      <c r="E93" s="143">
        <v>2119.2800000000002</v>
      </c>
      <c r="F93" s="142">
        <v>0</v>
      </c>
      <c r="G93" s="143">
        <v>0</v>
      </c>
      <c r="H93" s="142">
        <v>0</v>
      </c>
      <c r="I93" s="143">
        <v>0</v>
      </c>
      <c r="J93" s="142">
        <v>0</v>
      </c>
      <c r="K93" s="143">
        <v>0</v>
      </c>
      <c r="L93" s="142">
        <v>0</v>
      </c>
      <c r="M93" s="143">
        <v>0</v>
      </c>
      <c r="N93" s="144">
        <f t="shared" si="4"/>
        <v>4</v>
      </c>
      <c r="O93" s="145">
        <f t="shared" si="3"/>
        <v>2119.2800000000002</v>
      </c>
    </row>
    <row r="94" spans="2:15" x14ac:dyDescent="0.2">
      <c r="B94" s="140" t="s">
        <v>103</v>
      </c>
      <c r="C94" s="141">
        <v>17</v>
      </c>
      <c r="D94" s="142">
        <v>0</v>
      </c>
      <c r="E94" s="143">
        <v>0</v>
      </c>
      <c r="F94" s="142">
        <v>0</v>
      </c>
      <c r="G94" s="143">
        <v>0</v>
      </c>
      <c r="H94" s="142">
        <v>0</v>
      </c>
      <c r="I94" s="143">
        <v>0</v>
      </c>
      <c r="J94" s="142">
        <v>0</v>
      </c>
      <c r="K94" s="143">
        <v>0</v>
      </c>
      <c r="L94" s="142">
        <v>0</v>
      </c>
      <c r="M94" s="143">
        <v>0</v>
      </c>
      <c r="N94" s="144">
        <f t="shared" si="4"/>
        <v>0</v>
      </c>
      <c r="O94" s="145">
        <f t="shared" si="3"/>
        <v>0</v>
      </c>
    </row>
    <row r="95" spans="2:15" x14ac:dyDescent="0.2">
      <c r="B95" s="140" t="s">
        <v>104</v>
      </c>
      <c r="C95" s="141">
        <v>18</v>
      </c>
      <c r="D95" s="142">
        <v>0</v>
      </c>
      <c r="E95" s="143">
        <v>0</v>
      </c>
      <c r="F95" s="142">
        <v>12</v>
      </c>
      <c r="G95" s="143">
        <v>4485.7700000000004</v>
      </c>
      <c r="H95" s="142">
        <v>0</v>
      </c>
      <c r="I95" s="143">
        <v>0</v>
      </c>
      <c r="J95" s="142">
        <v>0</v>
      </c>
      <c r="K95" s="143">
        <v>0</v>
      </c>
      <c r="L95" s="142">
        <v>0</v>
      </c>
      <c r="M95" s="143">
        <v>0</v>
      </c>
      <c r="N95" s="144">
        <f t="shared" si="4"/>
        <v>12</v>
      </c>
      <c r="O95" s="145">
        <f t="shared" si="3"/>
        <v>4485.7700000000004</v>
      </c>
    </row>
    <row r="96" spans="2:15" x14ac:dyDescent="0.2">
      <c r="B96" s="140" t="s">
        <v>104</v>
      </c>
      <c r="C96" s="141">
        <v>19</v>
      </c>
      <c r="D96" s="142">
        <v>0</v>
      </c>
      <c r="E96" s="143">
        <v>0</v>
      </c>
      <c r="F96" s="142">
        <v>26</v>
      </c>
      <c r="G96" s="143">
        <v>21888.18</v>
      </c>
      <c r="H96" s="142">
        <v>0</v>
      </c>
      <c r="I96" s="143">
        <v>0</v>
      </c>
      <c r="J96" s="142">
        <v>0</v>
      </c>
      <c r="K96" s="143">
        <v>0</v>
      </c>
      <c r="L96" s="142">
        <v>0</v>
      </c>
      <c r="M96" s="143">
        <v>0</v>
      </c>
      <c r="N96" s="144">
        <f t="shared" si="4"/>
        <v>26</v>
      </c>
      <c r="O96" s="145">
        <f t="shared" si="3"/>
        <v>21888.18</v>
      </c>
    </row>
    <row r="97" spans="2:15" x14ac:dyDescent="0.2">
      <c r="B97" s="140" t="s">
        <v>105</v>
      </c>
      <c r="C97" s="141">
        <v>20</v>
      </c>
      <c r="D97" s="142">
        <v>0</v>
      </c>
      <c r="E97" s="143">
        <v>0</v>
      </c>
      <c r="F97" s="142">
        <v>0</v>
      </c>
      <c r="G97" s="143">
        <v>0</v>
      </c>
      <c r="H97" s="142">
        <v>145</v>
      </c>
      <c r="I97" s="143">
        <v>29079.61</v>
      </c>
      <c r="J97" s="142">
        <v>1</v>
      </c>
      <c r="K97" s="143">
        <v>200.55</v>
      </c>
      <c r="L97" s="142">
        <v>0</v>
      </c>
      <c r="M97" s="143">
        <v>0</v>
      </c>
      <c r="N97" s="144">
        <f t="shared" si="4"/>
        <v>146</v>
      </c>
      <c r="O97" s="145">
        <f t="shared" si="3"/>
        <v>29280.16</v>
      </c>
    </row>
    <row r="98" spans="2:15" x14ac:dyDescent="0.2">
      <c r="B98" s="140" t="s">
        <v>105</v>
      </c>
      <c r="C98" s="141">
        <v>21</v>
      </c>
      <c r="D98" s="142">
        <v>0</v>
      </c>
      <c r="E98" s="143">
        <v>0</v>
      </c>
      <c r="F98" s="142">
        <v>0</v>
      </c>
      <c r="G98" s="143">
        <v>0</v>
      </c>
      <c r="H98" s="142">
        <v>5</v>
      </c>
      <c r="I98" s="143">
        <v>1080.99</v>
      </c>
      <c r="J98" s="142">
        <v>0</v>
      </c>
      <c r="K98" s="143">
        <v>0</v>
      </c>
      <c r="L98" s="142">
        <v>0</v>
      </c>
      <c r="M98" s="143">
        <v>0</v>
      </c>
      <c r="N98" s="144">
        <f t="shared" si="4"/>
        <v>5</v>
      </c>
      <c r="O98" s="145">
        <f t="shared" si="3"/>
        <v>1080.99</v>
      </c>
    </row>
    <row r="99" spans="2:15" x14ac:dyDescent="0.2">
      <c r="B99" s="140" t="s">
        <v>105</v>
      </c>
      <c r="C99" s="141">
        <v>22</v>
      </c>
      <c r="D99" s="142">
        <v>0</v>
      </c>
      <c r="E99" s="143">
        <v>0</v>
      </c>
      <c r="F99" s="142">
        <v>0</v>
      </c>
      <c r="G99" s="143">
        <v>0</v>
      </c>
      <c r="H99" s="142">
        <v>0</v>
      </c>
      <c r="I99" s="143">
        <v>0</v>
      </c>
      <c r="J99" s="142">
        <v>0</v>
      </c>
      <c r="K99" s="143">
        <v>0</v>
      </c>
      <c r="L99" s="142">
        <v>0</v>
      </c>
      <c r="M99" s="143">
        <v>0</v>
      </c>
      <c r="N99" s="144">
        <f t="shared" si="4"/>
        <v>0</v>
      </c>
      <c r="O99" s="145">
        <f t="shared" si="3"/>
        <v>0</v>
      </c>
    </row>
    <row r="100" spans="2:15" x14ac:dyDescent="0.2">
      <c r="B100" s="140" t="s">
        <v>105</v>
      </c>
      <c r="C100" s="141">
        <v>23</v>
      </c>
      <c r="D100" s="142">
        <v>0</v>
      </c>
      <c r="E100" s="143">
        <v>0</v>
      </c>
      <c r="F100" s="142">
        <v>0</v>
      </c>
      <c r="G100" s="143">
        <v>0</v>
      </c>
      <c r="H100" s="142">
        <v>0</v>
      </c>
      <c r="I100" s="143">
        <v>0</v>
      </c>
      <c r="J100" s="142">
        <v>0</v>
      </c>
      <c r="K100" s="143">
        <v>0</v>
      </c>
      <c r="L100" s="142">
        <v>0</v>
      </c>
      <c r="M100" s="143">
        <v>0</v>
      </c>
      <c r="N100" s="144">
        <f t="shared" si="4"/>
        <v>0</v>
      </c>
      <c r="O100" s="145">
        <f t="shared" si="3"/>
        <v>0</v>
      </c>
    </row>
    <row r="101" spans="2:15" x14ac:dyDescent="0.2">
      <c r="B101" s="140" t="s">
        <v>105</v>
      </c>
      <c r="C101" s="141">
        <v>24</v>
      </c>
      <c r="D101" s="142">
        <v>0</v>
      </c>
      <c r="E101" s="143">
        <v>0</v>
      </c>
      <c r="F101" s="142">
        <v>0</v>
      </c>
      <c r="G101" s="143">
        <v>0</v>
      </c>
      <c r="H101" s="142">
        <v>0</v>
      </c>
      <c r="I101" s="143">
        <v>0</v>
      </c>
      <c r="J101" s="142">
        <v>0</v>
      </c>
      <c r="K101" s="143">
        <v>0</v>
      </c>
      <c r="L101" s="142">
        <v>0</v>
      </c>
      <c r="M101" s="143">
        <v>0</v>
      </c>
      <c r="N101" s="144">
        <f t="shared" si="4"/>
        <v>0</v>
      </c>
      <c r="O101" s="145">
        <f t="shared" si="3"/>
        <v>0</v>
      </c>
    </row>
    <row r="102" spans="2:15" x14ac:dyDescent="0.2">
      <c r="B102" s="140" t="s">
        <v>105</v>
      </c>
      <c r="C102" s="141">
        <v>25</v>
      </c>
      <c r="D102" s="142">
        <v>0</v>
      </c>
      <c r="E102" s="143">
        <v>0</v>
      </c>
      <c r="F102" s="142">
        <v>0</v>
      </c>
      <c r="G102" s="143">
        <v>0</v>
      </c>
      <c r="H102" s="142">
        <v>0</v>
      </c>
      <c r="I102" s="143">
        <v>0</v>
      </c>
      <c r="J102" s="142">
        <v>0</v>
      </c>
      <c r="K102" s="143">
        <v>0</v>
      </c>
      <c r="L102" s="142">
        <v>0</v>
      </c>
      <c r="M102" s="143">
        <v>0</v>
      </c>
      <c r="N102" s="144">
        <f t="shared" si="4"/>
        <v>0</v>
      </c>
      <c r="O102" s="145">
        <f t="shared" si="3"/>
        <v>0</v>
      </c>
    </row>
    <row r="103" spans="2:15" x14ac:dyDescent="0.2">
      <c r="B103" s="140" t="s">
        <v>106</v>
      </c>
      <c r="C103" s="141">
        <v>26</v>
      </c>
      <c r="D103" s="142">
        <v>0</v>
      </c>
      <c r="E103" s="143">
        <v>0</v>
      </c>
      <c r="F103" s="142">
        <v>0</v>
      </c>
      <c r="G103" s="143">
        <v>0</v>
      </c>
      <c r="H103" s="142">
        <v>0</v>
      </c>
      <c r="I103" s="143">
        <v>0</v>
      </c>
      <c r="J103" s="142">
        <v>0</v>
      </c>
      <c r="K103" s="143">
        <v>0</v>
      </c>
      <c r="L103" s="142">
        <v>0</v>
      </c>
      <c r="M103" s="143">
        <v>0</v>
      </c>
      <c r="N103" s="144">
        <f t="shared" si="4"/>
        <v>0</v>
      </c>
      <c r="O103" s="145">
        <f t="shared" si="3"/>
        <v>0</v>
      </c>
    </row>
    <row r="104" spans="2:15" x14ac:dyDescent="0.2">
      <c r="B104" s="140" t="s">
        <v>106</v>
      </c>
      <c r="C104" s="141">
        <v>27</v>
      </c>
      <c r="D104" s="142">
        <v>0</v>
      </c>
      <c r="E104" s="143">
        <v>0</v>
      </c>
      <c r="F104" s="142">
        <v>0</v>
      </c>
      <c r="G104" s="143">
        <v>0</v>
      </c>
      <c r="H104" s="142">
        <v>0</v>
      </c>
      <c r="I104" s="143">
        <v>0</v>
      </c>
      <c r="J104" s="142">
        <v>0</v>
      </c>
      <c r="K104" s="143">
        <v>0</v>
      </c>
      <c r="L104" s="142">
        <v>0</v>
      </c>
      <c r="M104" s="143">
        <v>0</v>
      </c>
      <c r="N104" s="144">
        <f t="shared" si="4"/>
        <v>0</v>
      </c>
      <c r="O104" s="145">
        <f t="shared" si="3"/>
        <v>0</v>
      </c>
    </row>
    <row r="105" spans="2:15" x14ac:dyDescent="0.2">
      <c r="B105" s="140" t="s">
        <v>106</v>
      </c>
      <c r="C105" s="141">
        <v>28</v>
      </c>
      <c r="D105" s="142">
        <v>0</v>
      </c>
      <c r="E105" s="143">
        <v>0</v>
      </c>
      <c r="F105" s="142">
        <v>0</v>
      </c>
      <c r="G105" s="143">
        <v>0</v>
      </c>
      <c r="H105" s="142">
        <v>0</v>
      </c>
      <c r="I105" s="143">
        <v>0</v>
      </c>
      <c r="J105" s="142">
        <v>0</v>
      </c>
      <c r="K105" s="143">
        <v>0</v>
      </c>
      <c r="L105" s="142">
        <v>0</v>
      </c>
      <c r="M105" s="143">
        <v>0</v>
      </c>
      <c r="N105" s="144">
        <f t="shared" si="4"/>
        <v>0</v>
      </c>
      <c r="O105" s="145">
        <f t="shared" si="3"/>
        <v>0</v>
      </c>
    </row>
    <row r="106" spans="2:15" x14ac:dyDescent="0.2">
      <c r="B106" s="140" t="s">
        <v>107</v>
      </c>
      <c r="C106" s="141">
        <v>29</v>
      </c>
      <c r="D106" s="142">
        <v>4</v>
      </c>
      <c r="E106" s="143">
        <v>428.18</v>
      </c>
      <c r="F106" s="142">
        <v>0</v>
      </c>
      <c r="G106" s="143">
        <v>0</v>
      </c>
      <c r="H106" s="142">
        <v>0</v>
      </c>
      <c r="I106" s="143">
        <v>0</v>
      </c>
      <c r="J106" s="142">
        <v>0</v>
      </c>
      <c r="K106" s="143">
        <v>0</v>
      </c>
      <c r="L106" s="142">
        <v>0</v>
      </c>
      <c r="M106" s="143">
        <v>0</v>
      </c>
      <c r="N106" s="144">
        <f t="shared" si="4"/>
        <v>4</v>
      </c>
      <c r="O106" s="145">
        <f t="shared" si="3"/>
        <v>428.18</v>
      </c>
    </row>
    <row r="107" spans="2:15" x14ac:dyDescent="0.2">
      <c r="B107" s="140" t="s">
        <v>107</v>
      </c>
      <c r="C107" s="141">
        <v>30</v>
      </c>
      <c r="D107" s="142">
        <v>0</v>
      </c>
      <c r="E107" s="143">
        <v>0</v>
      </c>
      <c r="F107" s="142">
        <v>0</v>
      </c>
      <c r="G107" s="143">
        <v>0</v>
      </c>
      <c r="H107" s="142">
        <v>0</v>
      </c>
      <c r="I107" s="143">
        <v>0</v>
      </c>
      <c r="J107" s="142">
        <v>0</v>
      </c>
      <c r="K107" s="143">
        <v>0</v>
      </c>
      <c r="L107" s="142">
        <v>0</v>
      </c>
      <c r="M107" s="143">
        <v>0</v>
      </c>
      <c r="N107" s="144">
        <f t="shared" si="4"/>
        <v>0</v>
      </c>
      <c r="O107" s="145">
        <f t="shared" si="3"/>
        <v>0</v>
      </c>
    </row>
    <row r="108" spans="2:15" x14ac:dyDescent="0.2">
      <c r="B108" s="140" t="s">
        <v>108</v>
      </c>
      <c r="C108" s="141">
        <v>31</v>
      </c>
      <c r="D108" s="142">
        <v>0</v>
      </c>
      <c r="E108" s="143">
        <v>0</v>
      </c>
      <c r="F108" s="142">
        <v>0</v>
      </c>
      <c r="G108" s="143">
        <v>0</v>
      </c>
      <c r="H108" s="142">
        <v>0</v>
      </c>
      <c r="I108" s="143">
        <v>0</v>
      </c>
      <c r="J108" s="142">
        <v>0</v>
      </c>
      <c r="K108" s="143">
        <v>0</v>
      </c>
      <c r="L108" s="142">
        <v>0</v>
      </c>
      <c r="M108" s="143">
        <v>0</v>
      </c>
      <c r="N108" s="144">
        <f t="shared" si="4"/>
        <v>0</v>
      </c>
      <c r="O108" s="145">
        <f t="shared" si="3"/>
        <v>0</v>
      </c>
    </row>
    <row r="109" spans="2:15" x14ac:dyDescent="0.2">
      <c r="B109" s="140" t="s">
        <v>108</v>
      </c>
      <c r="C109" s="141">
        <v>32</v>
      </c>
      <c r="D109" s="142">
        <v>0</v>
      </c>
      <c r="E109" s="143">
        <v>0</v>
      </c>
      <c r="F109" s="142">
        <v>0</v>
      </c>
      <c r="G109" s="143">
        <v>0</v>
      </c>
      <c r="H109" s="142">
        <v>0</v>
      </c>
      <c r="I109" s="143">
        <v>0</v>
      </c>
      <c r="J109" s="142">
        <v>0</v>
      </c>
      <c r="K109" s="143">
        <v>0</v>
      </c>
      <c r="L109" s="142">
        <v>0</v>
      </c>
      <c r="M109" s="143">
        <v>0</v>
      </c>
      <c r="N109" s="144">
        <f t="shared" si="4"/>
        <v>0</v>
      </c>
      <c r="O109" s="145">
        <f t="shared" si="3"/>
        <v>0</v>
      </c>
    </row>
    <row r="110" spans="2:15" x14ac:dyDescent="0.2">
      <c r="B110" s="140" t="s">
        <v>108</v>
      </c>
      <c r="C110" s="141">
        <v>33</v>
      </c>
      <c r="D110" s="142">
        <v>0</v>
      </c>
      <c r="E110" s="143">
        <v>0</v>
      </c>
      <c r="F110" s="142">
        <v>0</v>
      </c>
      <c r="G110" s="143">
        <v>0</v>
      </c>
      <c r="H110" s="142">
        <v>0</v>
      </c>
      <c r="I110" s="143">
        <v>0</v>
      </c>
      <c r="J110" s="142">
        <v>0</v>
      </c>
      <c r="K110" s="143">
        <v>0</v>
      </c>
      <c r="L110" s="142">
        <v>0</v>
      </c>
      <c r="M110" s="143">
        <v>0</v>
      </c>
      <c r="N110" s="144">
        <f t="shared" si="4"/>
        <v>0</v>
      </c>
      <c r="O110" s="145">
        <f t="shared" si="3"/>
        <v>0</v>
      </c>
    </row>
    <row r="111" spans="2:15" x14ac:dyDescent="0.2">
      <c r="B111" s="140" t="s">
        <v>108</v>
      </c>
      <c r="C111" s="141">
        <v>34</v>
      </c>
      <c r="D111" s="142">
        <v>0</v>
      </c>
      <c r="E111" s="143">
        <v>0</v>
      </c>
      <c r="F111" s="142">
        <v>0</v>
      </c>
      <c r="G111" s="143">
        <v>0</v>
      </c>
      <c r="H111" s="142">
        <v>0</v>
      </c>
      <c r="I111" s="143">
        <v>0</v>
      </c>
      <c r="J111" s="142">
        <v>0</v>
      </c>
      <c r="K111" s="143">
        <v>0</v>
      </c>
      <c r="L111" s="142">
        <v>0</v>
      </c>
      <c r="M111" s="143">
        <v>0</v>
      </c>
      <c r="N111" s="144">
        <f t="shared" si="4"/>
        <v>0</v>
      </c>
      <c r="O111" s="145">
        <f t="shared" si="3"/>
        <v>0</v>
      </c>
    </row>
    <row r="112" spans="2:15" x14ac:dyDescent="0.2">
      <c r="B112" s="140" t="s">
        <v>109</v>
      </c>
      <c r="C112" s="141">
        <v>35</v>
      </c>
      <c r="D112" s="142">
        <v>0</v>
      </c>
      <c r="E112" s="143">
        <v>0</v>
      </c>
      <c r="F112" s="142">
        <v>0</v>
      </c>
      <c r="G112" s="143">
        <v>0</v>
      </c>
      <c r="H112" s="142">
        <v>0</v>
      </c>
      <c r="I112" s="143">
        <v>0</v>
      </c>
      <c r="J112" s="142">
        <v>0</v>
      </c>
      <c r="K112" s="143">
        <v>0</v>
      </c>
      <c r="L112" s="142">
        <v>0</v>
      </c>
      <c r="M112" s="143">
        <v>0</v>
      </c>
      <c r="N112" s="144">
        <f t="shared" si="4"/>
        <v>0</v>
      </c>
      <c r="O112" s="145">
        <f t="shared" si="3"/>
        <v>0</v>
      </c>
    </row>
    <row r="113" spans="2:15" x14ac:dyDescent="0.2">
      <c r="B113" s="140" t="s">
        <v>110</v>
      </c>
      <c r="C113" s="141">
        <v>36</v>
      </c>
      <c r="D113" s="142">
        <v>9</v>
      </c>
      <c r="E113" s="143">
        <v>3121.04</v>
      </c>
      <c r="F113" s="142">
        <v>0</v>
      </c>
      <c r="G113" s="143">
        <v>0</v>
      </c>
      <c r="H113" s="142">
        <v>0</v>
      </c>
      <c r="I113" s="143">
        <v>0</v>
      </c>
      <c r="J113" s="142">
        <v>0</v>
      </c>
      <c r="K113" s="143">
        <v>0</v>
      </c>
      <c r="L113" s="142">
        <v>0</v>
      </c>
      <c r="M113" s="143">
        <v>0</v>
      </c>
      <c r="N113" s="144">
        <f t="shared" si="4"/>
        <v>9</v>
      </c>
      <c r="O113" s="145">
        <f t="shared" si="3"/>
        <v>3121.04</v>
      </c>
    </row>
    <row r="114" spans="2:15" x14ac:dyDescent="0.2">
      <c r="B114" s="140" t="s">
        <v>110</v>
      </c>
      <c r="C114" s="141">
        <v>37</v>
      </c>
      <c r="D114" s="142">
        <v>8</v>
      </c>
      <c r="E114" s="143">
        <v>3012.02</v>
      </c>
      <c r="F114" s="142">
        <v>0</v>
      </c>
      <c r="G114" s="143">
        <v>0</v>
      </c>
      <c r="H114" s="142">
        <v>0</v>
      </c>
      <c r="I114" s="143">
        <v>0</v>
      </c>
      <c r="J114" s="142">
        <v>0</v>
      </c>
      <c r="K114" s="143">
        <v>0</v>
      </c>
      <c r="L114" s="142">
        <v>0</v>
      </c>
      <c r="M114" s="143">
        <v>0</v>
      </c>
      <c r="N114" s="144">
        <f t="shared" si="4"/>
        <v>8</v>
      </c>
      <c r="O114" s="145">
        <f t="shared" si="3"/>
        <v>3012.02</v>
      </c>
    </row>
    <row r="115" spans="2:15" x14ac:dyDescent="0.2">
      <c r="B115" s="140" t="s">
        <v>110</v>
      </c>
      <c r="C115" s="141">
        <v>38</v>
      </c>
      <c r="D115" s="142">
        <v>10</v>
      </c>
      <c r="E115" s="143">
        <v>4029.2799999999997</v>
      </c>
      <c r="F115" s="142">
        <v>0</v>
      </c>
      <c r="G115" s="143">
        <v>0</v>
      </c>
      <c r="H115" s="142">
        <v>0</v>
      </c>
      <c r="I115" s="143">
        <v>0</v>
      </c>
      <c r="J115" s="142">
        <v>0</v>
      </c>
      <c r="K115" s="143">
        <v>0</v>
      </c>
      <c r="L115" s="142">
        <v>0</v>
      </c>
      <c r="M115" s="143">
        <v>0</v>
      </c>
      <c r="N115" s="144">
        <f t="shared" si="4"/>
        <v>10</v>
      </c>
      <c r="O115" s="145">
        <f t="shared" si="3"/>
        <v>4029.2799999999997</v>
      </c>
    </row>
    <row r="116" spans="2:15" x14ac:dyDescent="0.2">
      <c r="B116" s="140" t="s">
        <v>110</v>
      </c>
      <c r="C116" s="141">
        <v>39</v>
      </c>
      <c r="D116" s="142">
        <v>20</v>
      </c>
      <c r="E116" s="143">
        <v>5065.0600000000004</v>
      </c>
      <c r="F116" s="142">
        <v>0</v>
      </c>
      <c r="G116" s="143">
        <v>0</v>
      </c>
      <c r="H116" s="142">
        <v>0</v>
      </c>
      <c r="I116" s="143">
        <v>0</v>
      </c>
      <c r="J116" s="142">
        <v>0</v>
      </c>
      <c r="K116" s="143">
        <v>0</v>
      </c>
      <c r="L116" s="142">
        <v>0</v>
      </c>
      <c r="M116" s="143">
        <v>0</v>
      </c>
      <c r="N116" s="144">
        <f t="shared" si="4"/>
        <v>20</v>
      </c>
      <c r="O116" s="145">
        <f t="shared" si="3"/>
        <v>5065.0600000000004</v>
      </c>
    </row>
    <row r="117" spans="2:15" x14ac:dyDescent="0.2">
      <c r="B117" s="140" t="s">
        <v>110</v>
      </c>
      <c r="C117" s="141">
        <v>40</v>
      </c>
      <c r="D117" s="142">
        <v>27</v>
      </c>
      <c r="E117" s="143">
        <v>7692.67</v>
      </c>
      <c r="F117" s="142">
        <v>0</v>
      </c>
      <c r="G117" s="143">
        <v>0</v>
      </c>
      <c r="H117" s="142">
        <v>0</v>
      </c>
      <c r="I117" s="143">
        <v>0</v>
      </c>
      <c r="J117" s="142">
        <v>0</v>
      </c>
      <c r="K117" s="143">
        <v>0</v>
      </c>
      <c r="L117" s="142">
        <v>0</v>
      </c>
      <c r="M117" s="143">
        <v>0</v>
      </c>
      <c r="N117" s="144">
        <f t="shared" si="4"/>
        <v>27</v>
      </c>
      <c r="O117" s="145">
        <f t="shared" si="3"/>
        <v>7692.67</v>
      </c>
    </row>
    <row r="118" spans="2:15" x14ac:dyDescent="0.2">
      <c r="B118" s="140" t="s">
        <v>110</v>
      </c>
      <c r="C118" s="141">
        <v>41</v>
      </c>
      <c r="D118" s="142">
        <v>15</v>
      </c>
      <c r="E118" s="143">
        <v>4700.4799999999996</v>
      </c>
      <c r="F118" s="142">
        <v>0</v>
      </c>
      <c r="G118" s="143">
        <v>0</v>
      </c>
      <c r="H118" s="142">
        <v>0</v>
      </c>
      <c r="I118" s="143">
        <v>0</v>
      </c>
      <c r="J118" s="142">
        <v>0</v>
      </c>
      <c r="K118" s="143">
        <v>0</v>
      </c>
      <c r="L118" s="142">
        <v>0</v>
      </c>
      <c r="M118" s="143">
        <v>0</v>
      </c>
      <c r="N118" s="144">
        <f t="shared" si="4"/>
        <v>15</v>
      </c>
      <c r="O118" s="145">
        <f t="shared" si="3"/>
        <v>4700.4799999999996</v>
      </c>
    </row>
    <row r="119" spans="2:15" x14ac:dyDescent="0.2">
      <c r="B119" s="140" t="s">
        <v>110</v>
      </c>
      <c r="C119" s="141">
        <v>42</v>
      </c>
      <c r="D119" s="142">
        <v>10</v>
      </c>
      <c r="E119" s="143">
        <v>3107.67</v>
      </c>
      <c r="F119" s="142">
        <v>0</v>
      </c>
      <c r="G119" s="143">
        <v>0</v>
      </c>
      <c r="H119" s="142">
        <v>0</v>
      </c>
      <c r="I119" s="143">
        <v>0</v>
      </c>
      <c r="J119" s="142">
        <v>0</v>
      </c>
      <c r="K119" s="143">
        <v>0</v>
      </c>
      <c r="L119" s="142">
        <v>0</v>
      </c>
      <c r="M119" s="143">
        <v>0</v>
      </c>
      <c r="N119" s="144">
        <f t="shared" si="4"/>
        <v>10</v>
      </c>
      <c r="O119" s="145">
        <f t="shared" si="3"/>
        <v>3107.67</v>
      </c>
    </row>
    <row r="120" spans="2:15" x14ac:dyDescent="0.2">
      <c r="B120" s="140" t="s">
        <v>110</v>
      </c>
      <c r="C120" s="141">
        <v>43</v>
      </c>
      <c r="D120" s="142">
        <v>8</v>
      </c>
      <c r="E120" s="143">
        <v>1576.46</v>
      </c>
      <c r="F120" s="142">
        <v>0</v>
      </c>
      <c r="G120" s="143">
        <v>0</v>
      </c>
      <c r="H120" s="142">
        <v>0</v>
      </c>
      <c r="I120" s="143">
        <v>0</v>
      </c>
      <c r="J120" s="142">
        <v>0</v>
      </c>
      <c r="K120" s="143">
        <v>0</v>
      </c>
      <c r="L120" s="142">
        <v>0</v>
      </c>
      <c r="M120" s="143">
        <v>0</v>
      </c>
      <c r="N120" s="144">
        <f t="shared" si="4"/>
        <v>8</v>
      </c>
      <c r="O120" s="145">
        <f t="shared" si="3"/>
        <v>1576.46</v>
      </c>
    </row>
    <row r="121" spans="2:15" x14ac:dyDescent="0.2">
      <c r="B121" s="140" t="s">
        <v>110</v>
      </c>
      <c r="C121" s="141">
        <v>44</v>
      </c>
      <c r="D121" s="142">
        <v>5</v>
      </c>
      <c r="E121" s="143">
        <v>1757.53</v>
      </c>
      <c r="F121" s="142">
        <v>0</v>
      </c>
      <c r="G121" s="143">
        <v>0</v>
      </c>
      <c r="H121" s="142">
        <v>0</v>
      </c>
      <c r="I121" s="143">
        <v>0</v>
      </c>
      <c r="J121" s="142">
        <v>0</v>
      </c>
      <c r="K121" s="143">
        <v>0</v>
      </c>
      <c r="L121" s="142">
        <v>0</v>
      </c>
      <c r="M121" s="143">
        <v>0</v>
      </c>
      <c r="N121" s="144">
        <f t="shared" si="4"/>
        <v>5</v>
      </c>
      <c r="O121" s="145">
        <f t="shared" si="3"/>
        <v>1757.53</v>
      </c>
    </row>
    <row r="122" spans="2:15" x14ac:dyDescent="0.2">
      <c r="B122" s="140" t="s">
        <v>110</v>
      </c>
      <c r="C122" s="141">
        <v>45</v>
      </c>
      <c r="D122" s="142">
        <v>15</v>
      </c>
      <c r="E122" s="143">
        <v>5579.29</v>
      </c>
      <c r="F122" s="142">
        <v>0</v>
      </c>
      <c r="G122" s="143">
        <v>0</v>
      </c>
      <c r="H122" s="142">
        <v>0</v>
      </c>
      <c r="I122" s="143">
        <v>0</v>
      </c>
      <c r="J122" s="142">
        <v>0</v>
      </c>
      <c r="K122" s="143">
        <v>0</v>
      </c>
      <c r="L122" s="142">
        <v>0</v>
      </c>
      <c r="M122" s="143">
        <v>0</v>
      </c>
      <c r="N122" s="144">
        <f t="shared" si="4"/>
        <v>15</v>
      </c>
      <c r="O122" s="145">
        <f t="shared" si="3"/>
        <v>5579.29</v>
      </c>
    </row>
    <row r="123" spans="2:15" x14ac:dyDescent="0.2">
      <c r="B123" s="140" t="s">
        <v>110</v>
      </c>
      <c r="C123" s="141">
        <v>46</v>
      </c>
      <c r="D123" s="142">
        <v>0</v>
      </c>
      <c r="E123" s="143">
        <v>0</v>
      </c>
      <c r="F123" s="142">
        <v>0</v>
      </c>
      <c r="G123" s="143">
        <v>0</v>
      </c>
      <c r="H123" s="142">
        <v>0</v>
      </c>
      <c r="I123" s="143">
        <v>0</v>
      </c>
      <c r="J123" s="142">
        <v>0</v>
      </c>
      <c r="K123" s="143">
        <v>0</v>
      </c>
      <c r="L123" s="142">
        <v>0</v>
      </c>
      <c r="M123" s="143">
        <v>0</v>
      </c>
      <c r="N123" s="144">
        <f t="shared" si="4"/>
        <v>0</v>
      </c>
      <c r="O123" s="145">
        <f t="shared" si="3"/>
        <v>0</v>
      </c>
    </row>
    <row r="124" spans="2:15" x14ac:dyDescent="0.2">
      <c r="B124" s="140" t="s">
        <v>111</v>
      </c>
      <c r="C124" s="141">
        <v>47</v>
      </c>
      <c r="D124" s="142">
        <v>0</v>
      </c>
      <c r="E124" s="143">
        <v>0</v>
      </c>
      <c r="F124" s="142">
        <v>0</v>
      </c>
      <c r="G124" s="143">
        <v>0</v>
      </c>
      <c r="H124" s="142">
        <v>0</v>
      </c>
      <c r="I124" s="143">
        <v>0</v>
      </c>
      <c r="J124" s="142">
        <v>0</v>
      </c>
      <c r="K124" s="143">
        <v>0</v>
      </c>
      <c r="L124" s="142">
        <v>0</v>
      </c>
      <c r="M124" s="143">
        <v>0</v>
      </c>
      <c r="N124" s="144">
        <f t="shared" si="4"/>
        <v>0</v>
      </c>
      <c r="O124" s="145">
        <f t="shared" si="3"/>
        <v>0</v>
      </c>
    </row>
    <row r="125" spans="2:15" x14ac:dyDescent="0.2">
      <c r="B125" s="140" t="s">
        <v>111</v>
      </c>
      <c r="C125" s="141">
        <v>48</v>
      </c>
      <c r="D125" s="142">
        <v>0</v>
      </c>
      <c r="E125" s="143">
        <v>0</v>
      </c>
      <c r="F125" s="142">
        <v>0</v>
      </c>
      <c r="G125" s="143">
        <v>0</v>
      </c>
      <c r="H125" s="142">
        <v>0</v>
      </c>
      <c r="I125" s="143">
        <v>0</v>
      </c>
      <c r="J125" s="142">
        <v>0</v>
      </c>
      <c r="K125" s="143">
        <v>0</v>
      </c>
      <c r="L125" s="142">
        <v>0</v>
      </c>
      <c r="M125" s="143">
        <v>0</v>
      </c>
      <c r="N125" s="144">
        <f t="shared" si="4"/>
        <v>0</v>
      </c>
      <c r="O125" s="145">
        <f t="shared" si="3"/>
        <v>0</v>
      </c>
    </row>
    <row r="126" spans="2:15" x14ac:dyDescent="0.2">
      <c r="B126" s="140" t="s">
        <v>112</v>
      </c>
      <c r="C126" s="141">
        <v>49</v>
      </c>
      <c r="D126" s="142">
        <v>1</v>
      </c>
      <c r="E126" s="143">
        <v>209.57</v>
      </c>
      <c r="F126" s="142">
        <v>0</v>
      </c>
      <c r="G126" s="143">
        <v>0</v>
      </c>
      <c r="H126" s="142">
        <v>0</v>
      </c>
      <c r="I126" s="143">
        <v>0</v>
      </c>
      <c r="J126" s="142">
        <v>0</v>
      </c>
      <c r="K126" s="143">
        <v>0</v>
      </c>
      <c r="L126" s="142">
        <v>0</v>
      </c>
      <c r="M126" s="143">
        <v>0</v>
      </c>
      <c r="N126" s="144">
        <f t="shared" si="4"/>
        <v>1</v>
      </c>
      <c r="O126" s="145">
        <f t="shared" si="3"/>
        <v>209.57</v>
      </c>
    </row>
    <row r="127" spans="2:15" x14ac:dyDescent="0.2">
      <c r="B127" s="140" t="s">
        <v>112</v>
      </c>
      <c r="C127" s="141">
        <v>50</v>
      </c>
      <c r="D127" s="142">
        <v>0</v>
      </c>
      <c r="E127" s="143">
        <v>0</v>
      </c>
      <c r="F127" s="142">
        <v>0</v>
      </c>
      <c r="G127" s="143">
        <v>0</v>
      </c>
      <c r="H127" s="142">
        <v>0</v>
      </c>
      <c r="I127" s="143">
        <v>0</v>
      </c>
      <c r="J127" s="142">
        <v>0</v>
      </c>
      <c r="K127" s="143">
        <v>0</v>
      </c>
      <c r="L127" s="142">
        <v>0</v>
      </c>
      <c r="M127" s="143">
        <v>0</v>
      </c>
      <c r="N127" s="144">
        <f t="shared" si="4"/>
        <v>0</v>
      </c>
      <c r="O127" s="145">
        <f t="shared" si="3"/>
        <v>0</v>
      </c>
    </row>
    <row r="128" spans="2:15" x14ac:dyDescent="0.2">
      <c r="B128" s="140" t="s">
        <v>112</v>
      </c>
      <c r="C128" s="141">
        <v>51</v>
      </c>
      <c r="D128" s="142">
        <v>1</v>
      </c>
      <c r="E128" s="143">
        <v>234.75</v>
      </c>
      <c r="F128" s="142">
        <v>0</v>
      </c>
      <c r="G128" s="143">
        <v>0</v>
      </c>
      <c r="H128" s="142">
        <v>0</v>
      </c>
      <c r="I128" s="143">
        <v>0</v>
      </c>
      <c r="J128" s="142">
        <v>0</v>
      </c>
      <c r="K128" s="143">
        <v>0</v>
      </c>
      <c r="L128" s="142">
        <v>0</v>
      </c>
      <c r="M128" s="143">
        <v>0</v>
      </c>
      <c r="N128" s="144">
        <f t="shared" si="4"/>
        <v>1</v>
      </c>
      <c r="O128" s="145">
        <f t="shared" si="3"/>
        <v>234.75</v>
      </c>
    </row>
    <row r="129" spans="2:15" x14ac:dyDescent="0.2">
      <c r="B129" s="140" t="s">
        <v>112</v>
      </c>
      <c r="C129" s="141">
        <v>52</v>
      </c>
      <c r="D129" s="142">
        <v>0</v>
      </c>
      <c r="E129" s="143">
        <v>0</v>
      </c>
      <c r="F129" s="142">
        <v>0</v>
      </c>
      <c r="G129" s="143">
        <v>0</v>
      </c>
      <c r="H129" s="142">
        <v>0</v>
      </c>
      <c r="I129" s="143">
        <v>0</v>
      </c>
      <c r="J129" s="142">
        <v>0</v>
      </c>
      <c r="K129" s="143">
        <v>0</v>
      </c>
      <c r="L129" s="142">
        <v>15</v>
      </c>
      <c r="M129" s="143">
        <v>6141.91</v>
      </c>
      <c r="N129" s="144">
        <f t="shared" si="4"/>
        <v>15</v>
      </c>
      <c r="O129" s="145">
        <f t="shared" si="3"/>
        <v>6141.91</v>
      </c>
    </row>
    <row r="130" spans="2:15" x14ac:dyDescent="0.2">
      <c r="B130" s="140" t="s">
        <v>112</v>
      </c>
      <c r="C130" s="141">
        <v>53</v>
      </c>
      <c r="D130" s="142">
        <v>0</v>
      </c>
      <c r="E130" s="143">
        <v>0</v>
      </c>
      <c r="F130" s="142">
        <v>0</v>
      </c>
      <c r="G130" s="143">
        <v>0</v>
      </c>
      <c r="H130" s="142">
        <v>0</v>
      </c>
      <c r="I130" s="143">
        <v>0</v>
      </c>
      <c r="J130" s="142">
        <v>0</v>
      </c>
      <c r="K130" s="143">
        <v>0</v>
      </c>
      <c r="L130" s="142">
        <v>0</v>
      </c>
      <c r="M130" s="143">
        <v>0</v>
      </c>
      <c r="N130" s="144">
        <f t="shared" si="4"/>
        <v>0</v>
      </c>
      <c r="O130" s="145">
        <f t="shared" si="3"/>
        <v>0</v>
      </c>
    </row>
    <row r="131" spans="2:15" x14ac:dyDescent="0.2">
      <c r="B131" s="140" t="s">
        <v>113</v>
      </c>
      <c r="C131" s="141">
        <v>54</v>
      </c>
      <c r="D131" s="142">
        <v>2</v>
      </c>
      <c r="E131" s="143">
        <v>311.29000000000002</v>
      </c>
      <c r="F131" s="142">
        <v>0</v>
      </c>
      <c r="G131" s="143">
        <v>0</v>
      </c>
      <c r="H131" s="142">
        <v>0</v>
      </c>
      <c r="I131" s="143">
        <v>0</v>
      </c>
      <c r="J131" s="142">
        <v>1</v>
      </c>
      <c r="K131" s="143">
        <v>155.65</v>
      </c>
      <c r="L131" s="142">
        <v>0</v>
      </c>
      <c r="M131" s="143">
        <v>0</v>
      </c>
      <c r="N131" s="144">
        <f t="shared" si="4"/>
        <v>3</v>
      </c>
      <c r="O131" s="145">
        <f t="shared" si="3"/>
        <v>466.94000000000005</v>
      </c>
    </row>
    <row r="132" spans="2:15" x14ac:dyDescent="0.2">
      <c r="B132" s="140" t="s">
        <v>113</v>
      </c>
      <c r="C132" s="141">
        <v>55</v>
      </c>
      <c r="D132" s="142">
        <v>2</v>
      </c>
      <c r="E132" s="143">
        <v>475.5</v>
      </c>
      <c r="F132" s="142">
        <v>0</v>
      </c>
      <c r="G132" s="143">
        <v>0</v>
      </c>
      <c r="H132" s="142">
        <v>0</v>
      </c>
      <c r="I132" s="143">
        <v>0</v>
      </c>
      <c r="J132" s="142">
        <v>0</v>
      </c>
      <c r="K132" s="143">
        <v>0</v>
      </c>
      <c r="L132" s="142">
        <v>0</v>
      </c>
      <c r="M132" s="143">
        <v>0</v>
      </c>
      <c r="N132" s="144">
        <f t="shared" si="4"/>
        <v>2</v>
      </c>
      <c r="O132" s="145">
        <f t="shared" si="3"/>
        <v>475.5</v>
      </c>
    </row>
    <row r="133" spans="2:15" x14ac:dyDescent="0.2">
      <c r="B133" s="140" t="s">
        <v>114</v>
      </c>
      <c r="C133" s="141">
        <v>56</v>
      </c>
      <c r="D133" s="142">
        <v>7</v>
      </c>
      <c r="E133" s="143">
        <v>1472.95</v>
      </c>
      <c r="F133" s="142">
        <v>0</v>
      </c>
      <c r="G133" s="143">
        <v>0</v>
      </c>
      <c r="H133" s="142">
        <v>0</v>
      </c>
      <c r="I133" s="143">
        <v>0</v>
      </c>
      <c r="J133" s="142">
        <v>0</v>
      </c>
      <c r="K133" s="143">
        <v>0</v>
      </c>
      <c r="L133" s="142">
        <v>0</v>
      </c>
      <c r="M133" s="143">
        <v>0</v>
      </c>
      <c r="N133" s="144">
        <f t="shared" si="4"/>
        <v>7</v>
      </c>
      <c r="O133" s="145">
        <f t="shared" si="3"/>
        <v>1472.95</v>
      </c>
    </row>
    <row r="134" spans="2:15" x14ac:dyDescent="0.2">
      <c r="B134" s="146" t="s">
        <v>115</v>
      </c>
      <c r="C134" s="147">
        <v>57</v>
      </c>
      <c r="D134" s="148">
        <v>0</v>
      </c>
      <c r="E134" s="149">
        <v>0</v>
      </c>
      <c r="F134" s="148">
        <v>5</v>
      </c>
      <c r="G134" s="149">
        <v>1298.52</v>
      </c>
      <c r="H134" s="148">
        <v>0</v>
      </c>
      <c r="I134" s="149">
        <v>0</v>
      </c>
      <c r="J134" s="148">
        <v>0</v>
      </c>
      <c r="K134" s="149">
        <v>0</v>
      </c>
      <c r="L134" s="148">
        <v>0</v>
      </c>
      <c r="M134" s="149">
        <v>0</v>
      </c>
      <c r="N134" s="150">
        <f t="shared" si="4"/>
        <v>5</v>
      </c>
      <c r="O134" s="151">
        <f t="shared" si="3"/>
        <v>1298.52</v>
      </c>
    </row>
    <row r="135" spans="2:15" x14ac:dyDescent="0.2">
      <c r="B135" s="146" t="s">
        <v>115</v>
      </c>
      <c r="C135" s="147">
        <v>58</v>
      </c>
      <c r="D135" s="148">
        <v>0</v>
      </c>
      <c r="E135" s="149">
        <v>0</v>
      </c>
      <c r="F135" s="148">
        <v>0</v>
      </c>
      <c r="G135" s="149">
        <v>0</v>
      </c>
      <c r="H135" s="148">
        <v>0</v>
      </c>
      <c r="I135" s="149">
        <v>0</v>
      </c>
      <c r="J135" s="148">
        <v>0</v>
      </c>
      <c r="K135" s="149">
        <v>0</v>
      </c>
      <c r="L135" s="148">
        <v>0</v>
      </c>
      <c r="M135" s="149">
        <v>0</v>
      </c>
      <c r="N135" s="150">
        <f t="shared" si="4"/>
        <v>0</v>
      </c>
      <c r="O135" s="151">
        <f t="shared" si="3"/>
        <v>0</v>
      </c>
    </row>
    <row r="136" spans="2:15" x14ac:dyDescent="0.2">
      <c r="B136" s="130" t="s">
        <v>35</v>
      </c>
      <c r="C136" s="131"/>
      <c r="D136" s="152">
        <f>SUM(D78:D135)</f>
        <v>155</v>
      </c>
      <c r="E136" s="153">
        <f t="shared" ref="E136:O136" si="5">SUM(E78:E135)</f>
        <v>46609.729999999996</v>
      </c>
      <c r="F136" s="154">
        <f t="shared" si="5"/>
        <v>43</v>
      </c>
      <c r="G136" s="153">
        <f t="shared" si="5"/>
        <v>27672.47</v>
      </c>
      <c r="H136" s="154">
        <f t="shared" si="5"/>
        <v>150</v>
      </c>
      <c r="I136" s="153">
        <f t="shared" si="5"/>
        <v>30160.600000000002</v>
      </c>
      <c r="J136" s="154">
        <f t="shared" si="5"/>
        <v>4</v>
      </c>
      <c r="K136" s="153">
        <f t="shared" si="5"/>
        <v>821.59</v>
      </c>
      <c r="L136" s="154">
        <f t="shared" si="5"/>
        <v>15</v>
      </c>
      <c r="M136" s="153">
        <f t="shared" si="5"/>
        <v>6141.91</v>
      </c>
      <c r="N136" s="155">
        <f>SUM(N78:N135)</f>
        <v>367</v>
      </c>
      <c r="O136" s="156">
        <f t="shared" si="5"/>
        <v>111406.3</v>
      </c>
    </row>
  </sheetData>
  <mergeCells count="37">
    <mergeCell ref="B71:O71"/>
    <mergeCell ref="B73:B76"/>
    <mergeCell ref="C73:C76"/>
    <mergeCell ref="D73:E75"/>
    <mergeCell ref="F73:G75"/>
    <mergeCell ref="H73:I75"/>
    <mergeCell ref="J73:K75"/>
    <mergeCell ref="L73:M75"/>
    <mergeCell ref="N73:O75"/>
    <mergeCell ref="AB7:AC9"/>
    <mergeCell ref="AD7:AE9"/>
    <mergeCell ref="AF7:AG9"/>
    <mergeCell ref="AH7:AI9"/>
    <mergeCell ref="AJ7:AK9"/>
    <mergeCell ref="A64:B64"/>
    <mergeCell ref="Q7:Q9"/>
    <mergeCell ref="R7:S9"/>
    <mergeCell ref="T7:U9"/>
    <mergeCell ref="V7:W9"/>
    <mergeCell ref="X7:Y9"/>
    <mergeCell ref="Z7:AA9"/>
    <mergeCell ref="E7:F9"/>
    <mergeCell ref="G7:H8"/>
    <mergeCell ref="I7:J9"/>
    <mergeCell ref="K7:L9"/>
    <mergeCell ref="M7:N9"/>
    <mergeCell ref="O7:P9"/>
    <mergeCell ref="C3:Q4"/>
    <mergeCell ref="R3:AN4"/>
    <mergeCell ref="A6:A10"/>
    <mergeCell ref="B6:B10"/>
    <mergeCell ref="C6:D9"/>
    <mergeCell ref="E6:Q6"/>
    <mergeCell ref="R6:AC6"/>
    <mergeCell ref="AD6:AK6"/>
    <mergeCell ref="AL6:AM9"/>
    <mergeCell ref="AN6:AN9"/>
  </mergeCell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к Протоколу Распред по МО</vt:lpstr>
      <vt:lpstr>'Прил. к Протоколу Распред по МО'!Заголовки_для_печати</vt:lpstr>
      <vt:lpstr>'Прил. к Протоколу Распред по МО'!Область_печати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Тунина Валерия Геннадьевна</cp:lastModifiedBy>
  <cp:lastPrinted>2021-10-26T04:44:40Z</cp:lastPrinted>
  <dcterms:created xsi:type="dcterms:W3CDTF">2021-10-26T04:40:18Z</dcterms:created>
  <dcterms:modified xsi:type="dcterms:W3CDTF">2021-10-26T05:04:38Z</dcterms:modified>
</cp:coreProperties>
</file>